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0648e7695367250/z_old/Bureau/"/>
    </mc:Choice>
  </mc:AlternateContent>
  <xr:revisionPtr revIDLastSave="7" documentId="8_{D3375E4D-A410-4EC3-A25F-7473A9DDC3B6}" xr6:coauthVersionLast="47" xr6:coauthVersionMax="47" xr10:uidLastSave="{58AF0850-ED59-4B4E-B9BB-E14E7D03078C}"/>
  <bookViews>
    <workbookView xWindow="28680" yWindow="-120" windowWidth="38640" windowHeight="21120" tabRatio="763" firstSheet="1" activeTab="2" xr2:uid="{9BD48FA3-C36B-42DD-9ED7-1DE588106320}"/>
  </bookViews>
  <sheets>
    <sheet name="Master" sheetId="7" state="hidden" r:id="rId1"/>
    <sheet name="Instructions" sheetId="28" r:id="rId2"/>
    <sheet name="semestre 4" sheetId="33" r:id="rId3"/>
    <sheet name="semestre 5" sheetId="34" r:id="rId4"/>
    <sheet name="Recap_notes" sheetId="19" state="hidden" r:id="rId5"/>
  </sheets>
  <definedNames>
    <definedName name="_xlnm.Print_Area" localSheetId="2">'semestre 4'!$A$1:$U$74</definedName>
    <definedName name="_xlnm.Print_Area" localSheetId="3">'semestre 5'!$A$1:$U$74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34" l="1"/>
  <c r="F6" i="34"/>
  <c r="F7" i="34"/>
  <c r="F8" i="34"/>
  <c r="A44" i="34"/>
  <c r="Y52" i="34"/>
  <c r="Z52" i="34" s="1"/>
  <c r="AA52" i="34" s="1"/>
  <c r="AB52" i="34" s="1"/>
  <c r="AC52" i="34" s="1"/>
  <c r="X52" i="34"/>
  <c r="W52" i="34"/>
  <c r="Y51" i="34"/>
  <c r="Z51" i="34" s="1"/>
  <c r="AA51" i="34" s="1"/>
  <c r="AB51" i="34" s="1"/>
  <c r="AC51" i="34" s="1"/>
  <c r="X51" i="34"/>
  <c r="W51" i="34"/>
  <c r="Y50" i="34"/>
  <c r="Z50" i="34" s="1"/>
  <c r="AA50" i="34" s="1"/>
  <c r="AB50" i="34" s="1"/>
  <c r="AC50" i="34" s="1"/>
  <c r="X50" i="34"/>
  <c r="W50" i="34"/>
  <c r="X49" i="34"/>
  <c r="W49" i="34"/>
  <c r="X48" i="34"/>
  <c r="W48" i="34"/>
  <c r="P46" i="34"/>
  <c r="Q43" i="34"/>
  <c r="P43" i="34"/>
  <c r="P42" i="34"/>
  <c r="AJ40" i="34"/>
  <c r="AI40" i="34"/>
  <c r="AH40" i="34"/>
  <c r="AG40" i="34"/>
  <c r="Y40" i="34"/>
  <c r="Z40" i="34" s="1"/>
  <c r="AA40" i="34" s="1"/>
  <c r="AB40" i="34" s="1"/>
  <c r="AC40" i="34" s="1"/>
  <c r="X40" i="34"/>
  <c r="W40" i="34"/>
  <c r="W36" i="34" s="1"/>
  <c r="AJ39" i="34"/>
  <c r="AI39" i="34"/>
  <c r="AH39" i="34"/>
  <c r="AG39" i="34"/>
  <c r="Y39" i="34"/>
  <c r="Z39" i="34" s="1"/>
  <c r="AA39" i="34" s="1"/>
  <c r="AB39" i="34" s="1"/>
  <c r="AC39" i="34" s="1"/>
  <c r="X39" i="34"/>
  <c r="W39" i="34"/>
  <c r="AJ38" i="34"/>
  <c r="AI38" i="34"/>
  <c r="AH38" i="34"/>
  <c r="AG38" i="34"/>
  <c r="Y38" i="34"/>
  <c r="Z38" i="34" s="1"/>
  <c r="AA38" i="34" s="1"/>
  <c r="AB38" i="34" s="1"/>
  <c r="AC38" i="34" s="1"/>
  <c r="X38" i="34"/>
  <c r="W38" i="34"/>
  <c r="AJ37" i="34"/>
  <c r="AI37" i="34"/>
  <c r="AH37" i="34"/>
  <c r="AG37" i="34"/>
  <c r="Y37" i="34"/>
  <c r="Z37" i="34" s="1"/>
  <c r="AA37" i="34" s="1"/>
  <c r="AB37" i="34" s="1"/>
  <c r="AC37" i="34" s="1"/>
  <c r="X37" i="34"/>
  <c r="W37" i="34"/>
  <c r="X36" i="34"/>
  <c r="X35" i="34"/>
  <c r="AJ34" i="34"/>
  <c r="AI34" i="34"/>
  <c r="AH34" i="34"/>
  <c r="AG34" i="34"/>
  <c r="Y34" i="34"/>
  <c r="Z34" i="34" s="1"/>
  <c r="AA34" i="34" s="1"/>
  <c r="AB34" i="34" s="1"/>
  <c r="AC34" i="34" s="1"/>
  <c r="X34" i="34"/>
  <c r="W34" i="34"/>
  <c r="AJ33" i="34"/>
  <c r="AI33" i="34"/>
  <c r="AH33" i="34"/>
  <c r="AG33" i="34"/>
  <c r="Y33" i="34"/>
  <c r="Z33" i="34" s="1"/>
  <c r="AA33" i="34" s="1"/>
  <c r="AB33" i="34" s="1"/>
  <c r="AC33" i="34" s="1"/>
  <c r="X33" i="34"/>
  <c r="W33" i="34"/>
  <c r="AJ32" i="34"/>
  <c r="AI32" i="34"/>
  <c r="AH32" i="34"/>
  <c r="AG32" i="34"/>
  <c r="Y32" i="34"/>
  <c r="Z32" i="34" s="1"/>
  <c r="AA32" i="34" s="1"/>
  <c r="AB32" i="34" s="1"/>
  <c r="AC32" i="34" s="1"/>
  <c r="X32" i="34"/>
  <c r="W32" i="34"/>
  <c r="X31" i="34"/>
  <c r="W31" i="34"/>
  <c r="X30" i="34"/>
  <c r="AJ29" i="34"/>
  <c r="AI29" i="34"/>
  <c r="AH29" i="34"/>
  <c r="AG29" i="34"/>
  <c r="Y29" i="34"/>
  <c r="Z29" i="34" s="1"/>
  <c r="AA29" i="34" s="1"/>
  <c r="AB29" i="34" s="1"/>
  <c r="AC29" i="34" s="1"/>
  <c r="X29" i="34"/>
  <c r="W29" i="34"/>
  <c r="W25" i="34" s="1"/>
  <c r="AJ28" i="34"/>
  <c r="AI28" i="34"/>
  <c r="AH28" i="34"/>
  <c r="AG28" i="34"/>
  <c r="Y28" i="34"/>
  <c r="Z28" i="34" s="1"/>
  <c r="AA28" i="34" s="1"/>
  <c r="AB28" i="34" s="1"/>
  <c r="AC28" i="34" s="1"/>
  <c r="X28" i="34"/>
  <c r="W28" i="34"/>
  <c r="AJ27" i="34"/>
  <c r="AI27" i="34"/>
  <c r="AH27" i="34"/>
  <c r="AG27" i="34"/>
  <c r="Y27" i="34"/>
  <c r="Z27" i="34" s="1"/>
  <c r="AA27" i="34" s="1"/>
  <c r="AB27" i="34" s="1"/>
  <c r="AC27" i="34" s="1"/>
  <c r="X27" i="34"/>
  <c r="W27" i="34"/>
  <c r="AJ26" i="34"/>
  <c r="AI26" i="34"/>
  <c r="AH26" i="34"/>
  <c r="AG26" i="34"/>
  <c r="Y26" i="34"/>
  <c r="Z26" i="34" s="1"/>
  <c r="AA26" i="34" s="1"/>
  <c r="AB26" i="34" s="1"/>
  <c r="AC26" i="34" s="1"/>
  <c r="X26" i="34"/>
  <c r="W26" i="34"/>
  <c r="X25" i="34"/>
  <c r="X24" i="34"/>
  <c r="AJ23" i="34"/>
  <c r="AI23" i="34"/>
  <c r="AH23" i="34"/>
  <c r="AG23" i="34"/>
  <c r="Y23" i="34"/>
  <c r="Z23" i="34" s="1"/>
  <c r="AA23" i="34" s="1"/>
  <c r="AB23" i="34" s="1"/>
  <c r="AC23" i="34" s="1"/>
  <c r="X23" i="34"/>
  <c r="W23" i="34"/>
  <c r="AJ22" i="34"/>
  <c r="AI22" i="34"/>
  <c r="AH22" i="34"/>
  <c r="AG22" i="34"/>
  <c r="Y22" i="34"/>
  <c r="Z22" i="34" s="1"/>
  <c r="AA22" i="34" s="1"/>
  <c r="AB22" i="34" s="1"/>
  <c r="AC22" i="34" s="1"/>
  <c r="X22" i="34"/>
  <c r="W22" i="34"/>
  <c r="W18" i="34" s="1"/>
  <c r="AJ21" i="34"/>
  <c r="AI21" i="34"/>
  <c r="AH21" i="34"/>
  <c r="AG21" i="34"/>
  <c r="Y21" i="34"/>
  <c r="Z21" i="34" s="1"/>
  <c r="AA21" i="34" s="1"/>
  <c r="AB21" i="34" s="1"/>
  <c r="AC21" i="34" s="1"/>
  <c r="X21" i="34"/>
  <c r="W21" i="34"/>
  <c r="AJ20" i="34"/>
  <c r="AI20" i="34"/>
  <c r="AH20" i="34"/>
  <c r="AG20" i="34"/>
  <c r="AA20" i="34"/>
  <c r="AB20" i="34" s="1"/>
  <c r="AC20" i="34" s="1"/>
  <c r="Y20" i="34"/>
  <c r="Z20" i="34" s="1"/>
  <c r="X20" i="34"/>
  <c r="W20" i="34"/>
  <c r="AJ19" i="34"/>
  <c r="AI19" i="34"/>
  <c r="AH19" i="34"/>
  <c r="AG19" i="34"/>
  <c r="Z19" i="34"/>
  <c r="AA19" i="34" s="1"/>
  <c r="AB19" i="34" s="1"/>
  <c r="AC19" i="34" s="1"/>
  <c r="Y19" i="34"/>
  <c r="X19" i="34"/>
  <c r="W19" i="34"/>
  <c r="X18" i="34"/>
  <c r="X17" i="34"/>
  <c r="AJ16" i="34"/>
  <c r="AI16" i="34"/>
  <c r="AH16" i="34"/>
  <c r="AG16" i="34"/>
  <c r="Y16" i="34"/>
  <c r="Z16" i="34" s="1"/>
  <c r="AA16" i="34" s="1"/>
  <c r="AB16" i="34" s="1"/>
  <c r="AC16" i="34" s="1"/>
  <c r="X16" i="34"/>
  <c r="W16" i="34"/>
  <c r="W12" i="34" s="1"/>
  <c r="AJ15" i="34"/>
  <c r="AI15" i="34"/>
  <c r="AH15" i="34"/>
  <c r="AG15" i="34"/>
  <c r="Y15" i="34"/>
  <c r="Z15" i="34" s="1"/>
  <c r="AA15" i="34" s="1"/>
  <c r="AB15" i="34" s="1"/>
  <c r="AC15" i="34" s="1"/>
  <c r="X15" i="34"/>
  <c r="W15" i="34"/>
  <c r="AJ14" i="34"/>
  <c r="AI14" i="34"/>
  <c r="AH14" i="34"/>
  <c r="AG14" i="34"/>
  <c r="Z14" i="34"/>
  <c r="AA14" i="34" s="1"/>
  <c r="AB14" i="34" s="1"/>
  <c r="AC14" i="34" s="1"/>
  <c r="Y14" i="34"/>
  <c r="X14" i="34"/>
  <c r="W14" i="34"/>
  <c r="AJ13" i="34"/>
  <c r="AI13" i="34"/>
  <c r="AH13" i="34"/>
  <c r="AG13" i="34"/>
  <c r="Y13" i="34"/>
  <c r="X13" i="34"/>
  <c r="P47" i="34" s="1"/>
  <c r="S46" i="34" s="1"/>
  <c r="W13" i="34"/>
  <c r="X12" i="34"/>
  <c r="AJ5" i="34"/>
  <c r="AI5" i="34"/>
  <c r="AH5" i="34"/>
  <c r="AG5" i="34"/>
  <c r="AE5" i="34"/>
  <c r="T5" i="34"/>
  <c r="S5" i="34"/>
  <c r="R5" i="34"/>
  <c r="Q5" i="34"/>
  <c r="U2" i="34"/>
  <c r="AI14" i="33"/>
  <c r="Y52" i="33"/>
  <c r="Z52" i="33" s="1"/>
  <c r="AA52" i="33" s="1"/>
  <c r="AB52" i="33" s="1"/>
  <c r="AC52" i="33" s="1"/>
  <c r="X52" i="33"/>
  <c r="W52" i="33"/>
  <c r="Y51" i="33"/>
  <c r="Z51" i="33" s="1"/>
  <c r="AA51" i="33" s="1"/>
  <c r="AB51" i="33" s="1"/>
  <c r="AC51" i="33" s="1"/>
  <c r="X51" i="33"/>
  <c r="W51" i="33"/>
  <c r="Y50" i="33"/>
  <c r="Z50" i="33" s="1"/>
  <c r="AA50" i="33" s="1"/>
  <c r="AB50" i="33" s="1"/>
  <c r="AC50" i="33" s="1"/>
  <c r="X50" i="33"/>
  <c r="W50" i="33"/>
  <c r="X49" i="33"/>
  <c r="X48" i="33"/>
  <c r="P46" i="33"/>
  <c r="A44" i="33"/>
  <c r="Q43" i="33"/>
  <c r="P43" i="33"/>
  <c r="P42" i="33"/>
  <c r="AJ40" i="33"/>
  <c r="AI40" i="33"/>
  <c r="AH40" i="33"/>
  <c r="AG40" i="33"/>
  <c r="Y40" i="33"/>
  <c r="Z40" i="33" s="1"/>
  <c r="AA40" i="33" s="1"/>
  <c r="AB40" i="33" s="1"/>
  <c r="AC40" i="33" s="1"/>
  <c r="X40" i="33"/>
  <c r="W40" i="33"/>
  <c r="AJ39" i="33"/>
  <c r="AI39" i="33"/>
  <c r="AH39" i="33"/>
  <c r="AG39" i="33"/>
  <c r="Y39" i="33"/>
  <c r="Z39" i="33" s="1"/>
  <c r="AA39" i="33" s="1"/>
  <c r="AB39" i="33" s="1"/>
  <c r="AC39" i="33" s="1"/>
  <c r="X39" i="33"/>
  <c r="W39" i="33"/>
  <c r="AJ38" i="33"/>
  <c r="AI38" i="33"/>
  <c r="AH38" i="33"/>
  <c r="AG38" i="33"/>
  <c r="Y38" i="33"/>
  <c r="Z38" i="33" s="1"/>
  <c r="AA38" i="33" s="1"/>
  <c r="AB38" i="33" s="1"/>
  <c r="AC38" i="33" s="1"/>
  <c r="X38" i="33"/>
  <c r="W38" i="33"/>
  <c r="AJ37" i="33"/>
  <c r="AI37" i="33"/>
  <c r="AH37" i="33"/>
  <c r="AG37" i="33"/>
  <c r="Y37" i="33"/>
  <c r="Z37" i="33" s="1"/>
  <c r="AA37" i="33" s="1"/>
  <c r="AB37" i="33" s="1"/>
  <c r="AC37" i="33" s="1"/>
  <c r="X37" i="33"/>
  <c r="W37" i="33"/>
  <c r="X36" i="33"/>
  <c r="X35" i="33"/>
  <c r="AJ34" i="33"/>
  <c r="AI34" i="33"/>
  <c r="AH34" i="33"/>
  <c r="AG34" i="33"/>
  <c r="Y34" i="33"/>
  <c r="Z34" i="33" s="1"/>
  <c r="AA34" i="33" s="1"/>
  <c r="AB34" i="33" s="1"/>
  <c r="AC34" i="33" s="1"/>
  <c r="X34" i="33"/>
  <c r="W34" i="33"/>
  <c r="AJ33" i="33"/>
  <c r="AI33" i="33"/>
  <c r="AH33" i="33"/>
  <c r="AG33" i="33"/>
  <c r="Y33" i="33"/>
  <c r="Z33" i="33" s="1"/>
  <c r="AA33" i="33" s="1"/>
  <c r="AB33" i="33" s="1"/>
  <c r="AC33" i="33" s="1"/>
  <c r="X33" i="33"/>
  <c r="W33" i="33"/>
  <c r="AJ32" i="33"/>
  <c r="AI32" i="33"/>
  <c r="AH32" i="33"/>
  <c r="AG32" i="33"/>
  <c r="Y32" i="33"/>
  <c r="Z32" i="33" s="1"/>
  <c r="AA32" i="33" s="1"/>
  <c r="AB32" i="33" s="1"/>
  <c r="AC32" i="33" s="1"/>
  <c r="X32" i="33"/>
  <c r="W32" i="33"/>
  <c r="X31" i="33"/>
  <c r="X30" i="33"/>
  <c r="AJ29" i="33"/>
  <c r="AI29" i="33"/>
  <c r="AH29" i="33"/>
  <c r="AG29" i="33"/>
  <c r="Y29" i="33"/>
  <c r="Z29" i="33" s="1"/>
  <c r="AA29" i="33" s="1"/>
  <c r="AB29" i="33" s="1"/>
  <c r="AC29" i="33" s="1"/>
  <c r="X29" i="33"/>
  <c r="W29" i="33"/>
  <c r="AJ28" i="33"/>
  <c r="AI28" i="33"/>
  <c r="AH28" i="33"/>
  <c r="AG28" i="33"/>
  <c r="Y28" i="33"/>
  <c r="Z28" i="33" s="1"/>
  <c r="AA28" i="33" s="1"/>
  <c r="AB28" i="33" s="1"/>
  <c r="AC28" i="33" s="1"/>
  <c r="X28" i="33"/>
  <c r="W28" i="33"/>
  <c r="AJ27" i="33"/>
  <c r="AI27" i="33"/>
  <c r="AH27" i="33"/>
  <c r="AG27" i="33"/>
  <c r="Y27" i="33"/>
  <c r="Z27" i="33" s="1"/>
  <c r="AA27" i="33" s="1"/>
  <c r="AB27" i="33" s="1"/>
  <c r="AC27" i="33" s="1"/>
  <c r="X27" i="33"/>
  <c r="W27" i="33"/>
  <c r="AJ26" i="33"/>
  <c r="AI26" i="33"/>
  <c r="AH26" i="33"/>
  <c r="AG26" i="33"/>
  <c r="Y26" i="33"/>
  <c r="Z26" i="33" s="1"/>
  <c r="AA26" i="33" s="1"/>
  <c r="AB26" i="33" s="1"/>
  <c r="AC26" i="33" s="1"/>
  <c r="X26" i="33"/>
  <c r="W26" i="33"/>
  <c r="X25" i="33"/>
  <c r="X24" i="33"/>
  <c r="AJ23" i="33"/>
  <c r="AI23" i="33"/>
  <c r="AH23" i="33"/>
  <c r="AG23" i="33"/>
  <c r="Y23" i="33"/>
  <c r="Z23" i="33" s="1"/>
  <c r="AA23" i="33" s="1"/>
  <c r="AB23" i="33" s="1"/>
  <c r="AC23" i="33" s="1"/>
  <c r="X23" i="33"/>
  <c r="W23" i="33"/>
  <c r="AJ22" i="33"/>
  <c r="AI22" i="33"/>
  <c r="AH22" i="33"/>
  <c r="AG22" i="33"/>
  <c r="Y22" i="33"/>
  <c r="Z22" i="33" s="1"/>
  <c r="AA22" i="33" s="1"/>
  <c r="AB22" i="33" s="1"/>
  <c r="AC22" i="33" s="1"/>
  <c r="X22" i="33"/>
  <c r="W22" i="33"/>
  <c r="AJ21" i="33"/>
  <c r="AI21" i="33"/>
  <c r="AH21" i="33"/>
  <c r="AG21" i="33"/>
  <c r="Y21" i="33"/>
  <c r="Z21" i="33" s="1"/>
  <c r="AA21" i="33" s="1"/>
  <c r="AB21" i="33" s="1"/>
  <c r="AC21" i="33" s="1"/>
  <c r="X21" i="33"/>
  <c r="W21" i="33"/>
  <c r="AJ20" i="33"/>
  <c r="AI20" i="33"/>
  <c r="AH20" i="33"/>
  <c r="AG20" i="33"/>
  <c r="Y20" i="33"/>
  <c r="Z20" i="33" s="1"/>
  <c r="AA20" i="33" s="1"/>
  <c r="AB20" i="33" s="1"/>
  <c r="AC20" i="33" s="1"/>
  <c r="X20" i="33"/>
  <c r="W20" i="33"/>
  <c r="AJ19" i="33"/>
  <c r="AI19" i="33"/>
  <c r="AH19" i="33"/>
  <c r="AG19" i="33"/>
  <c r="Y19" i="33"/>
  <c r="Z19" i="33" s="1"/>
  <c r="AA19" i="33" s="1"/>
  <c r="AB19" i="33" s="1"/>
  <c r="AC19" i="33" s="1"/>
  <c r="X19" i="33"/>
  <c r="W19" i="33"/>
  <c r="X18" i="33"/>
  <c r="X17" i="33"/>
  <c r="AJ16" i="33"/>
  <c r="AI16" i="33"/>
  <c r="AH16" i="33"/>
  <c r="AG16" i="33"/>
  <c r="Y16" i="33"/>
  <c r="Z16" i="33" s="1"/>
  <c r="AA16" i="33" s="1"/>
  <c r="AB16" i="33" s="1"/>
  <c r="AC16" i="33" s="1"/>
  <c r="X16" i="33"/>
  <c r="W16" i="33"/>
  <c r="AJ15" i="33"/>
  <c r="AI15" i="33"/>
  <c r="AH15" i="33"/>
  <c r="AG15" i="33"/>
  <c r="Y15" i="33"/>
  <c r="Z15" i="33" s="1"/>
  <c r="AA15" i="33" s="1"/>
  <c r="AB15" i="33" s="1"/>
  <c r="AC15" i="33" s="1"/>
  <c r="X15" i="33"/>
  <c r="W15" i="33"/>
  <c r="AJ14" i="33"/>
  <c r="AH14" i="33"/>
  <c r="AG14" i="33"/>
  <c r="Y14" i="33"/>
  <c r="Z14" i="33" s="1"/>
  <c r="AA14" i="33" s="1"/>
  <c r="AB14" i="33" s="1"/>
  <c r="AC14" i="33" s="1"/>
  <c r="X14" i="33"/>
  <c r="W14" i="33"/>
  <c r="AJ13" i="33"/>
  <c r="AI13" i="33"/>
  <c r="AH13" i="33"/>
  <c r="AG13" i="33"/>
  <c r="Y13" i="33"/>
  <c r="X13" i="33"/>
  <c r="W13" i="33"/>
  <c r="X12" i="33"/>
  <c r="AJ5" i="33"/>
  <c r="AI5" i="33"/>
  <c r="AH5" i="33"/>
  <c r="AG5" i="33"/>
  <c r="AE5" i="33"/>
  <c r="T5" i="33"/>
  <c r="S5" i="33"/>
  <c r="R5" i="33"/>
  <c r="Q5" i="33"/>
  <c r="U2" i="33"/>
  <c r="Q42" i="33" a="1"/>
  <c r="Q42" i="34" a="1"/>
  <c r="Q42" i="34" l="1"/>
  <c r="AD4" i="34"/>
  <c r="AK3" i="34" s="1"/>
  <c r="Q44" i="34"/>
  <c r="Z13" i="34"/>
  <c r="AA13" i="34" s="1"/>
  <c r="AB13" i="34" s="1"/>
  <c r="AC13" i="34" s="1"/>
  <c r="W49" i="33"/>
  <c r="W25" i="33"/>
  <c r="W18" i="33"/>
  <c r="W12" i="33"/>
  <c r="W36" i="33"/>
  <c r="W31" i="33"/>
  <c r="AD4" i="33"/>
  <c r="AK3" i="33" s="1"/>
  <c r="P47" i="33"/>
  <c r="S46" i="33" s="1"/>
  <c r="Q42" i="33"/>
  <c r="Q44" i="33"/>
  <c r="Z13" i="33"/>
  <c r="AA13" i="33" s="1"/>
  <c r="AB13" i="33" s="1"/>
  <c r="AC13" i="33" s="1"/>
  <c r="W48" i="33" l="1"/>
  <c r="B41" i="19"/>
  <c r="B42" i="19"/>
  <c r="B43" i="19"/>
  <c r="B44" i="19"/>
  <c r="B45" i="19"/>
  <c r="G2" i="19"/>
  <c r="F2" i="19"/>
  <c r="E2" i="19"/>
  <c r="D2" i="19"/>
  <c r="C2" i="19"/>
  <c r="B2" i="19"/>
  <c r="A41" i="19"/>
  <c r="A42" i="19"/>
  <c r="A43" i="19"/>
  <c r="A44" i="19"/>
  <c r="A45" i="19"/>
  <c r="B40" i="19" l="1"/>
  <c r="B39" i="19"/>
  <c r="B38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B25" i="19"/>
  <c r="B24" i="19"/>
  <c r="B23" i="19"/>
  <c r="B22" i="19"/>
  <c r="B21" i="19"/>
  <c r="B20" i="19"/>
  <c r="B19" i="19"/>
  <c r="B18" i="19"/>
  <c r="B17" i="19"/>
  <c r="B16" i="19"/>
  <c r="B15" i="19"/>
  <c r="B14" i="19"/>
  <c r="B13" i="19"/>
  <c r="B12" i="19"/>
  <c r="B11" i="19"/>
  <c r="B10" i="19"/>
  <c r="B9" i="19"/>
  <c r="B8" i="19"/>
  <c r="B7" i="19"/>
  <c r="B6" i="19"/>
  <c r="B5" i="19"/>
  <c r="B4" i="19"/>
  <c r="B3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F9" i="19"/>
  <c r="F8" i="19"/>
  <c r="F7" i="19"/>
  <c r="F6" i="19"/>
  <c r="F5" i="19"/>
  <c r="F4" i="19"/>
  <c r="F3" i="19"/>
  <c r="E3" i="19" l="1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G3" i="19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D3" i="19"/>
  <c r="D4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D34" i="19"/>
  <c r="D35" i="19"/>
  <c r="D36" i="19"/>
  <c r="D37" i="19"/>
  <c r="D38" i="19"/>
  <c r="D39" i="19"/>
  <c r="D40" i="19"/>
  <c r="C4" i="19"/>
  <c r="C5" i="19"/>
  <c r="C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27" i="19"/>
  <c r="C28" i="19"/>
  <c r="C29" i="19"/>
  <c r="C30" i="19"/>
  <c r="C31" i="19"/>
  <c r="C32" i="19"/>
  <c r="C33" i="19"/>
  <c r="C34" i="19"/>
  <c r="C35" i="19"/>
  <c r="C36" i="19"/>
  <c r="C37" i="19"/>
  <c r="C38" i="19"/>
  <c r="C39" i="19"/>
  <c r="C40" i="19"/>
  <c r="C3" i="19"/>
  <c r="A1" i="7"/>
  <c r="A9" i="7" s="1"/>
  <c r="I9" i="7" l="1"/>
  <c r="R9" i="7"/>
  <c r="AE9" i="7" s="1"/>
  <c r="A18" i="7"/>
  <c r="A3" i="7"/>
  <c r="A2" i="7"/>
  <c r="A17" i="7"/>
  <c r="A35" i="7"/>
  <c r="A31" i="7"/>
  <c r="R31" i="7" s="1"/>
  <c r="AE31" i="7" s="1"/>
  <c r="A16" i="7"/>
  <c r="A43" i="7"/>
  <c r="R43" i="7" s="1"/>
  <c r="AE43" i="7" s="1"/>
  <c r="A19" i="7"/>
  <c r="R19" i="7" s="1"/>
  <c r="AE19" i="7" s="1"/>
  <c r="A34" i="7"/>
  <c r="R34" i="7" s="1"/>
  <c r="AE34" i="7" s="1"/>
  <c r="A44" i="7"/>
  <c r="R44" i="7" s="1"/>
  <c r="AE44" i="7" s="1"/>
  <c r="A40" i="7"/>
  <c r="R40" i="7" s="1"/>
  <c r="AE40" i="7" s="1"/>
  <c r="Q9" i="7"/>
  <c r="AD9" i="7" s="1"/>
  <c r="A45" i="7"/>
  <c r="R45" i="7" s="1"/>
  <c r="AE45" i="7" s="1"/>
  <c r="A42" i="7"/>
  <c r="A37" i="7"/>
  <c r="A13" i="7"/>
  <c r="A10" i="7"/>
  <c r="R10" i="7" s="1"/>
  <c r="AE10" i="7" s="1"/>
  <c r="A32" i="7"/>
  <c r="R32" i="7" s="1"/>
  <c r="AE32" i="7" s="1"/>
  <c r="A36" i="7"/>
  <c r="R36" i="7" s="1"/>
  <c r="AE36" i="7" s="1"/>
  <c r="A30" i="7"/>
  <c r="R30" i="7" s="1"/>
  <c r="AE30" i="7" s="1"/>
  <c r="A29" i="7"/>
  <c r="R29" i="7" s="1"/>
  <c r="AE29" i="7" s="1"/>
  <c r="A27" i="7"/>
  <c r="R27" i="7" s="1"/>
  <c r="AE27" i="7" s="1"/>
  <c r="A39" i="7"/>
  <c r="R39" i="7" s="1"/>
  <c r="AE39" i="7" s="1"/>
  <c r="A8" i="7"/>
  <c r="R8" i="7" s="1"/>
  <c r="AE8" i="7" s="1"/>
  <c r="A33" i="7"/>
  <c r="R33" i="7" s="1"/>
  <c r="AE33" i="7" s="1"/>
  <c r="A25" i="7"/>
  <c r="A22" i="7"/>
  <c r="A41" i="7"/>
  <c r="R41" i="7" s="1"/>
  <c r="AE41" i="7" s="1"/>
  <c r="A4" i="7"/>
  <c r="A15" i="7"/>
  <c r="R15" i="7" s="1"/>
  <c r="AE15" i="7" s="1"/>
  <c r="A38" i="7"/>
  <c r="A14" i="7"/>
  <c r="R14" i="7" s="1"/>
  <c r="AE14" i="7" s="1"/>
  <c r="A28" i="7"/>
  <c r="R28" i="7" s="1"/>
  <c r="AE28" i="7" s="1"/>
  <c r="A26" i="7"/>
  <c r="R26" i="7" s="1"/>
  <c r="AE26" i="7" s="1"/>
  <c r="A7" i="7"/>
  <c r="R7" i="7" s="1"/>
  <c r="AE7" i="7" s="1"/>
  <c r="A6" i="7"/>
  <c r="A20" i="7"/>
  <c r="R20" i="7" s="1"/>
  <c r="AE20" i="7" s="1"/>
  <c r="A5" i="7"/>
  <c r="O9" i="7"/>
  <c r="K42" i="7"/>
  <c r="AC42" i="7" s="1"/>
  <c r="J37" i="7"/>
  <c r="L35" i="7"/>
  <c r="I37" i="7"/>
  <c r="J45" i="7"/>
  <c r="G42" i="7"/>
  <c r="K38" i="7"/>
  <c r="AC38" i="7" s="1"/>
  <c r="O34" i="7"/>
  <c r="J33" i="7"/>
  <c r="E32" i="7"/>
  <c r="M40" i="7"/>
  <c r="K33" i="7"/>
  <c r="AC33" i="7" s="1"/>
  <c r="I45" i="7"/>
  <c r="P44" i="7"/>
  <c r="F42" i="7"/>
  <c r="E37" i="7"/>
  <c r="N34" i="7"/>
  <c r="B34" i="7"/>
  <c r="I33" i="7"/>
  <c r="D32" i="7"/>
  <c r="M45" i="7"/>
  <c r="M33" i="7"/>
  <c r="L45" i="7"/>
  <c r="L33" i="7"/>
  <c r="H45" i="7"/>
  <c r="AB45" i="7" s="1"/>
  <c r="E42" i="7"/>
  <c r="I38" i="7"/>
  <c r="F35" i="7"/>
  <c r="H33" i="7"/>
  <c r="AB33" i="7" s="1"/>
  <c r="H37" i="7"/>
  <c r="AB37" i="7" s="1"/>
  <c r="G45" i="7"/>
  <c r="P42" i="7"/>
  <c r="H38" i="7"/>
  <c r="AB38" i="7" s="1"/>
  <c r="L34" i="7"/>
  <c r="G33" i="7"/>
  <c r="I42" i="7"/>
  <c r="K45" i="7"/>
  <c r="AC45" i="7" s="1"/>
  <c r="O42" i="7"/>
  <c r="E22" i="7"/>
  <c r="G22" i="7"/>
  <c r="B22" i="7"/>
  <c r="C22" i="7"/>
  <c r="D22" i="7"/>
  <c r="K20" i="7"/>
  <c r="AC20" i="7" s="1"/>
  <c r="M20" i="7"/>
  <c r="B20" i="7"/>
  <c r="N20" i="7"/>
  <c r="J20" i="7"/>
  <c r="P20" i="7"/>
  <c r="C20" i="7"/>
  <c r="D20" i="7"/>
  <c r="L20" i="7"/>
  <c r="O20" i="7"/>
  <c r="H5" i="7"/>
  <c r="AB5" i="7" s="1"/>
  <c r="K5" i="7"/>
  <c r="AC5" i="7" s="1"/>
  <c r="L5" i="7"/>
  <c r="I5" i="7"/>
  <c r="M5" i="7"/>
  <c r="N5" i="7"/>
  <c r="O5" i="7"/>
  <c r="B19" i="7"/>
  <c r="N19" i="7"/>
  <c r="D19" i="7"/>
  <c r="P19" i="7"/>
  <c r="E19" i="7"/>
  <c r="J19" i="7"/>
  <c r="O19" i="7"/>
  <c r="K19" i="7"/>
  <c r="AC19" i="7" s="1"/>
  <c r="L19" i="7"/>
  <c r="M19" i="7"/>
  <c r="F22" i="7"/>
  <c r="H19" i="7"/>
  <c r="AB19" i="7" s="1"/>
  <c r="E18" i="7"/>
  <c r="G18" i="7"/>
  <c r="H18" i="7"/>
  <c r="AB18" i="7" s="1"/>
  <c r="J18" i="7"/>
  <c r="M18" i="7"/>
  <c r="N18" i="7"/>
  <c r="O18" i="7"/>
  <c r="K18" i="7"/>
  <c r="AC18" i="7" s="1"/>
  <c r="L18" i="7"/>
  <c r="P18" i="7"/>
  <c r="G19" i="7"/>
  <c r="N9" i="7"/>
  <c r="F5" i="7"/>
  <c r="H17" i="7"/>
  <c r="AB17" i="7" s="1"/>
  <c r="G17" i="7"/>
  <c r="N17" i="7"/>
  <c r="L17" i="7"/>
  <c r="M17" i="7"/>
  <c r="F19" i="7"/>
  <c r="D5" i="7"/>
  <c r="M2" i="7"/>
  <c r="I18" i="7"/>
  <c r="N2" i="7"/>
  <c r="F18" i="7"/>
  <c r="F4" i="7"/>
  <c r="I20" i="7"/>
  <c r="D18" i="7"/>
  <c r="E4" i="7"/>
  <c r="H20" i="7"/>
  <c r="AB20" i="7" s="1"/>
  <c r="C18" i="7"/>
  <c r="E6" i="7"/>
  <c r="G6" i="7"/>
  <c r="H6" i="7"/>
  <c r="AB6" i="7" s="1"/>
  <c r="I6" i="7"/>
  <c r="M6" i="7"/>
  <c r="B6" i="7"/>
  <c r="C6" i="7"/>
  <c r="N6" i="7"/>
  <c r="O6" i="7"/>
  <c r="P6" i="7"/>
  <c r="J22" i="7"/>
  <c r="I22" i="7"/>
  <c r="D6" i="7"/>
  <c r="K4" i="7"/>
  <c r="AC4" i="7" s="1"/>
  <c r="M4" i="7"/>
  <c r="N4" i="7"/>
  <c r="C4" i="7"/>
  <c r="O4" i="7"/>
  <c r="G4" i="7"/>
  <c r="H4" i="7"/>
  <c r="AB4" i="7" s="1"/>
  <c r="I4" i="7"/>
  <c r="J4" i="7"/>
  <c r="L4" i="7"/>
  <c r="H9" i="7"/>
  <c r="AB9" i="7" s="1"/>
  <c r="J9" i="7"/>
  <c r="K9" i="7"/>
  <c r="AC9" i="7" s="1"/>
  <c r="P9" i="7"/>
  <c r="D9" i="7"/>
  <c r="E9" i="7"/>
  <c r="F9" i="7"/>
  <c r="G9" i="7"/>
  <c r="B9" i="7"/>
  <c r="C9" i="7"/>
  <c r="B3" i="7"/>
  <c r="N3" i="7"/>
  <c r="D3" i="7"/>
  <c r="P3" i="7"/>
  <c r="E3" i="7"/>
  <c r="F3" i="7"/>
  <c r="C3" i="7"/>
  <c r="J3" i="7"/>
  <c r="K3" i="7"/>
  <c r="AC3" i="7" s="1"/>
  <c r="L3" i="7"/>
  <c r="G3" i="7"/>
  <c r="H3" i="7"/>
  <c r="AB3" i="7" s="1"/>
  <c r="I3" i="7"/>
  <c r="E2" i="7"/>
  <c r="P2" i="7"/>
  <c r="K2" i="7"/>
  <c r="AC2" i="7" s="1"/>
  <c r="F2" i="7"/>
  <c r="C2" i="7"/>
  <c r="H2" i="7"/>
  <c r="AB2" i="7" s="1"/>
  <c r="B2" i="7"/>
  <c r="M9" i="7"/>
  <c r="L2" i="7"/>
  <c r="C19" i="7"/>
  <c r="L9" i="7"/>
  <c r="C5" i="7"/>
  <c r="L22" i="7"/>
  <c r="G20" i="7"/>
  <c r="B18" i="7"/>
  <c r="K6" i="7"/>
  <c r="AC6" i="7" s="1"/>
  <c r="O3" i="7"/>
  <c r="H25" i="7"/>
  <c r="AB25" i="7" s="1"/>
  <c r="J25" i="7"/>
  <c r="P25" i="7"/>
  <c r="D25" i="7"/>
  <c r="F25" i="7"/>
  <c r="B25" i="7"/>
  <c r="C25" i="7"/>
  <c r="E7" i="7"/>
  <c r="F7" i="7"/>
  <c r="G25" i="7"/>
  <c r="K22" i="7"/>
  <c r="AC22" i="7" s="1"/>
  <c r="F20" i="7"/>
  <c r="J6" i="7"/>
  <c r="M3" i="7"/>
  <c r="B31" i="7"/>
  <c r="N31" i="7"/>
  <c r="D31" i="7"/>
  <c r="P31" i="7"/>
  <c r="E31" i="7"/>
  <c r="L31" i="7"/>
  <c r="J16" i="7"/>
  <c r="J15" i="7"/>
  <c r="J14" i="7"/>
  <c r="M28" i="7"/>
  <c r="B28" i="7"/>
  <c r="N28" i="7"/>
  <c r="K13" i="7"/>
  <c r="AC13" i="7" s="1"/>
  <c r="I31" i="7"/>
  <c r="I30" i="7"/>
  <c r="F29" i="7"/>
  <c r="F28" i="7"/>
  <c r="I15" i="7"/>
  <c r="I14" i="7"/>
  <c r="F13" i="7"/>
  <c r="N27" i="7"/>
  <c r="D27" i="7"/>
  <c r="E10" i="7"/>
  <c r="G10" i="7"/>
  <c r="H10" i="7"/>
  <c r="AB10" i="7" s="1"/>
  <c r="H31" i="7"/>
  <c r="AB31" i="7" s="1"/>
  <c r="E28" i="7"/>
  <c r="C27" i="7"/>
  <c r="E13" i="7"/>
  <c r="B10" i="7"/>
  <c r="K16" i="7"/>
  <c r="AC16" i="7" s="1"/>
  <c r="M16" i="7"/>
  <c r="N16" i="7"/>
  <c r="O16" i="7"/>
  <c r="E30" i="7"/>
  <c r="G30" i="7"/>
  <c r="H30" i="7"/>
  <c r="AB30" i="7" s="1"/>
  <c r="B15" i="7"/>
  <c r="N15" i="7"/>
  <c r="D15" i="7"/>
  <c r="E15" i="7"/>
  <c r="K31" i="7"/>
  <c r="AC31" i="7" s="1"/>
  <c r="K30" i="7"/>
  <c r="AC30" i="7" s="1"/>
  <c r="L16" i="7"/>
  <c r="K15" i="7"/>
  <c r="AC15" i="7" s="1"/>
  <c r="H29" i="7"/>
  <c r="AB29" i="7" s="1"/>
  <c r="E14" i="7"/>
  <c r="G14" i="7"/>
  <c r="H14" i="7"/>
  <c r="AB14" i="7" s="1"/>
  <c r="J31" i="7"/>
  <c r="J30" i="7"/>
  <c r="G29" i="7"/>
  <c r="H26" i="7"/>
  <c r="AB26" i="7" s="1"/>
  <c r="K8" i="7"/>
  <c r="AC8" i="7" s="1"/>
  <c r="M8" i="7"/>
  <c r="B8" i="7"/>
  <c r="N8" i="7"/>
  <c r="G31" i="7"/>
  <c r="D30" i="7"/>
  <c r="D29" i="7"/>
  <c r="D28" i="7"/>
  <c r="P26" i="7"/>
  <c r="G15" i="7"/>
  <c r="D14" i="7"/>
  <c r="D13" i="7"/>
  <c r="P8" i="7"/>
  <c r="A24" i="7"/>
  <c r="A12" i="7"/>
  <c r="A23" i="7"/>
  <c r="A11" i="7"/>
  <c r="A21" i="7"/>
  <c r="Q21" i="7" l="1"/>
  <c r="AD21" i="7" s="1"/>
  <c r="R21" i="7"/>
  <c r="AE21" i="7" s="1"/>
  <c r="Q11" i="7"/>
  <c r="AD11" i="7" s="1"/>
  <c r="R11" i="7"/>
  <c r="AE11" i="7" s="1"/>
  <c r="Q23" i="7"/>
  <c r="AD23" i="7" s="1"/>
  <c r="R23" i="7"/>
  <c r="AE23" i="7" s="1"/>
  <c r="Q12" i="7"/>
  <c r="AD12" i="7" s="1"/>
  <c r="R12" i="7"/>
  <c r="AE12" i="7" s="1"/>
  <c r="Q24" i="7"/>
  <c r="AD24" i="7" s="1"/>
  <c r="R24" i="7"/>
  <c r="AE24" i="7" s="1"/>
  <c r="Q5" i="7"/>
  <c r="AD5" i="7" s="1"/>
  <c r="R5" i="7"/>
  <c r="AE5" i="7" s="1"/>
  <c r="F6" i="7"/>
  <c r="R6" i="7"/>
  <c r="AE6" i="7" s="1"/>
  <c r="L38" i="7"/>
  <c r="R38" i="7"/>
  <c r="AE38" i="7" s="1"/>
  <c r="B4" i="7"/>
  <c r="AA4" i="7" s="1"/>
  <c r="R4" i="7"/>
  <c r="AE4" i="7" s="1"/>
  <c r="Q22" i="7"/>
  <c r="AD22" i="7" s="1"/>
  <c r="R22" i="7"/>
  <c r="AE22" i="7" s="1"/>
  <c r="K25" i="7"/>
  <c r="AC25" i="7" s="1"/>
  <c r="R25" i="7"/>
  <c r="AE25" i="7" s="1"/>
  <c r="H13" i="7"/>
  <c r="AB13" i="7" s="1"/>
  <c r="R13" i="7"/>
  <c r="AE13" i="7" s="1"/>
  <c r="F37" i="7"/>
  <c r="R37" i="7"/>
  <c r="AE37" i="7" s="1"/>
  <c r="J42" i="7"/>
  <c r="R42" i="7"/>
  <c r="AE42" i="7" s="1"/>
  <c r="B16" i="7"/>
  <c r="R16" i="7"/>
  <c r="AE16" i="7" s="1"/>
  <c r="H35" i="7"/>
  <c r="AB35" i="7" s="1"/>
  <c r="R35" i="7"/>
  <c r="AE35" i="7" s="1"/>
  <c r="P17" i="7"/>
  <c r="R17" i="7"/>
  <c r="AE17" i="7" s="1"/>
  <c r="G2" i="7"/>
  <c r="R2" i="7"/>
  <c r="AE2" i="7" s="1"/>
  <c r="Q3" i="7"/>
  <c r="AD3" i="7" s="1"/>
  <c r="R3" i="7"/>
  <c r="AE3" i="7" s="1"/>
  <c r="Q18" i="7"/>
  <c r="AD18" i="7" s="1"/>
  <c r="R18" i="7"/>
  <c r="AE18" i="7" s="1"/>
  <c r="H7" i="7"/>
  <c r="AB7" i="7" s="1"/>
  <c r="J7" i="7"/>
  <c r="K7" i="7"/>
  <c r="AC7" i="7" s="1"/>
  <c r="L7" i="7"/>
  <c r="I7" i="7"/>
  <c r="Q7" i="7"/>
  <c r="AD7" i="7" s="1"/>
  <c r="C39" i="7"/>
  <c r="Q39" i="7"/>
  <c r="AD39" i="7" s="1"/>
  <c r="J39" i="7"/>
  <c r="K39" i="7"/>
  <c r="AC39" i="7" s="1"/>
  <c r="M39" i="7"/>
  <c r="D39" i="7"/>
  <c r="L39" i="7"/>
  <c r="N39" i="7"/>
  <c r="B39" i="7"/>
  <c r="P39" i="7"/>
  <c r="E39" i="7"/>
  <c r="I39" i="7"/>
  <c r="F39" i="7"/>
  <c r="G39" i="7"/>
  <c r="H39" i="7"/>
  <c r="AB39" i="7" s="1"/>
  <c r="E40" i="7"/>
  <c r="P40" i="7"/>
  <c r="Q40" i="7"/>
  <c r="AD40" i="7" s="1"/>
  <c r="B40" i="7"/>
  <c r="O40" i="7"/>
  <c r="C40" i="7"/>
  <c r="D40" i="7"/>
  <c r="N40" i="7"/>
  <c r="E35" i="7"/>
  <c r="M38" i="7"/>
  <c r="J35" i="7"/>
  <c r="J38" i="7"/>
  <c r="I35" i="7"/>
  <c r="B26" i="7"/>
  <c r="L26" i="7"/>
  <c r="D26" i="7"/>
  <c r="I26" i="7"/>
  <c r="J26" i="7"/>
  <c r="M26" i="7"/>
  <c r="F26" i="7"/>
  <c r="K26" i="7"/>
  <c r="AC26" i="7" s="1"/>
  <c r="Q26" i="7"/>
  <c r="AD26" i="7" s="1"/>
  <c r="N26" i="7"/>
  <c r="O26" i="7"/>
  <c r="Q27" i="7"/>
  <c r="AD27" i="7" s="1"/>
  <c r="H27" i="7"/>
  <c r="AB27" i="7" s="1"/>
  <c r="I27" i="7"/>
  <c r="K27" i="7"/>
  <c r="AC27" i="7" s="1"/>
  <c r="M27" i="7"/>
  <c r="J27" i="7"/>
  <c r="L27" i="7"/>
  <c r="O27" i="7"/>
  <c r="G27" i="7"/>
  <c r="F27" i="7"/>
  <c r="B44" i="7"/>
  <c r="J44" i="7"/>
  <c r="K44" i="7"/>
  <c r="AC44" i="7" s="1"/>
  <c r="M44" i="7"/>
  <c r="O44" i="7"/>
  <c r="L44" i="7"/>
  <c r="C44" i="7"/>
  <c r="Q44" i="7"/>
  <c r="AD44" i="7" s="1"/>
  <c r="I44" i="7"/>
  <c r="F44" i="7"/>
  <c r="G44" i="7"/>
  <c r="H44" i="7"/>
  <c r="AB44" i="7" s="1"/>
  <c r="G26" i="7"/>
  <c r="E27" i="7"/>
  <c r="O7" i="7"/>
  <c r="K17" i="7"/>
  <c r="AC17" i="7" s="1"/>
  <c r="P35" i="7"/>
  <c r="C37" i="7"/>
  <c r="L37" i="7"/>
  <c r="O39" i="7"/>
  <c r="L28" i="7"/>
  <c r="P28" i="7"/>
  <c r="C28" i="7"/>
  <c r="AA28" i="7" s="1"/>
  <c r="Q28" i="7"/>
  <c r="AD28" i="7" s="1"/>
  <c r="O28" i="7"/>
  <c r="J28" i="7"/>
  <c r="G28" i="7"/>
  <c r="H28" i="7"/>
  <c r="AB28" i="7" s="1"/>
  <c r="I28" i="7"/>
  <c r="E29" i="7"/>
  <c r="L29" i="7"/>
  <c r="C29" i="7"/>
  <c r="M29" i="7"/>
  <c r="Q29" i="7"/>
  <c r="AD29" i="7" s="1"/>
  <c r="B29" i="7"/>
  <c r="I29" i="7"/>
  <c r="N29" i="7"/>
  <c r="O29" i="7"/>
  <c r="P29" i="7"/>
  <c r="K34" i="7"/>
  <c r="AC34" i="7" s="1"/>
  <c r="D34" i="7"/>
  <c r="M34" i="7"/>
  <c r="E34" i="7"/>
  <c r="J34" i="7"/>
  <c r="F34" i="7"/>
  <c r="G34" i="7"/>
  <c r="H34" i="7"/>
  <c r="AB34" i="7" s="1"/>
  <c r="Q34" i="7"/>
  <c r="AD34" i="7" s="1"/>
  <c r="I34" i="7"/>
  <c r="P34" i="7"/>
  <c r="G16" i="7"/>
  <c r="E26" i="7"/>
  <c r="P27" i="7"/>
  <c r="G7" i="7"/>
  <c r="E25" i="7"/>
  <c r="D2" i="7"/>
  <c r="J17" i="7"/>
  <c r="J5" i="7"/>
  <c r="N37" i="7"/>
  <c r="O37" i="7"/>
  <c r="H40" i="7"/>
  <c r="AB40" i="7" s="1"/>
  <c r="C34" i="7"/>
  <c r="AA34" i="7" s="1"/>
  <c r="K35" i="7"/>
  <c r="AC35" i="7" s="1"/>
  <c r="F14" i="7"/>
  <c r="L14" i="7"/>
  <c r="O14" i="7"/>
  <c r="M14" i="7"/>
  <c r="N14" i="7"/>
  <c r="P14" i="7"/>
  <c r="Q14" i="7"/>
  <c r="AD14" i="7" s="1"/>
  <c r="K14" i="7"/>
  <c r="AC14" i="7" s="1"/>
  <c r="B14" i="7"/>
  <c r="C14" i="7"/>
  <c r="F30" i="7"/>
  <c r="C30" i="7"/>
  <c r="N30" i="7"/>
  <c r="O30" i="7"/>
  <c r="P30" i="7"/>
  <c r="L30" i="7"/>
  <c r="M30" i="7"/>
  <c r="Q30" i="7"/>
  <c r="AD30" i="7" s="1"/>
  <c r="B30" i="7"/>
  <c r="I19" i="7"/>
  <c r="Q19" i="7"/>
  <c r="AD19" i="7" s="1"/>
  <c r="G38" i="7"/>
  <c r="F38" i="7"/>
  <c r="N38" i="7"/>
  <c r="Q38" i="7"/>
  <c r="AD38" i="7" s="1"/>
  <c r="O38" i="7"/>
  <c r="P38" i="7"/>
  <c r="E38" i="7"/>
  <c r="B38" i="7"/>
  <c r="C38" i="7"/>
  <c r="D38" i="7"/>
  <c r="J36" i="7"/>
  <c r="K36" i="7"/>
  <c r="AC36" i="7" s="1"/>
  <c r="I36" i="7"/>
  <c r="M36" i="7"/>
  <c r="O36" i="7"/>
  <c r="N36" i="7"/>
  <c r="B36" i="7"/>
  <c r="P36" i="7"/>
  <c r="E36" i="7"/>
  <c r="C36" i="7"/>
  <c r="D36" i="7"/>
  <c r="F36" i="7"/>
  <c r="Q36" i="7"/>
  <c r="AD36" i="7" s="1"/>
  <c r="G36" i="7"/>
  <c r="H36" i="7"/>
  <c r="AB36" i="7" s="1"/>
  <c r="H43" i="7"/>
  <c r="AB43" i="7" s="1"/>
  <c r="E43" i="7"/>
  <c r="D43" i="7"/>
  <c r="F43" i="7"/>
  <c r="G43" i="7"/>
  <c r="N43" i="7"/>
  <c r="Q43" i="7"/>
  <c r="AD43" i="7" s="1"/>
  <c r="O43" i="7"/>
  <c r="P43" i="7"/>
  <c r="B43" i="7"/>
  <c r="C43" i="7"/>
  <c r="J13" i="7"/>
  <c r="C7" i="7"/>
  <c r="O22" i="7"/>
  <c r="J40" i="7"/>
  <c r="F40" i="7"/>
  <c r="D37" i="7"/>
  <c r="K43" i="7"/>
  <c r="AC43" i="7" s="1"/>
  <c r="L40" i="7"/>
  <c r="H15" i="7"/>
  <c r="AB15" i="7" s="1"/>
  <c r="Q15" i="7"/>
  <c r="AD15" i="7" s="1"/>
  <c r="F15" i="7"/>
  <c r="L15" i="7"/>
  <c r="C15" i="7"/>
  <c r="AA15" i="7" s="1"/>
  <c r="M15" i="7"/>
  <c r="O15" i="7"/>
  <c r="B32" i="7"/>
  <c r="L32" i="7"/>
  <c r="G32" i="7"/>
  <c r="K32" i="7"/>
  <c r="AC32" i="7" s="1"/>
  <c r="M32" i="7"/>
  <c r="F32" i="7"/>
  <c r="O32" i="7"/>
  <c r="Q32" i="7"/>
  <c r="AD32" i="7" s="1"/>
  <c r="C32" i="7"/>
  <c r="H32" i="7"/>
  <c r="AB32" i="7" s="1"/>
  <c r="I32" i="7"/>
  <c r="J32" i="7"/>
  <c r="H16" i="7"/>
  <c r="AB16" i="7" s="1"/>
  <c r="E16" i="7"/>
  <c r="P16" i="7"/>
  <c r="Q16" i="7"/>
  <c r="AD16" i="7" s="1"/>
  <c r="F16" i="7"/>
  <c r="D16" i="7"/>
  <c r="C16" i="7"/>
  <c r="P15" i="7"/>
  <c r="B27" i="7"/>
  <c r="AA27" i="7" s="1"/>
  <c r="M7" i="7"/>
  <c r="E5" i="7"/>
  <c r="G5" i="7"/>
  <c r="N22" i="7"/>
  <c r="M43" i="7"/>
  <c r="D42" i="7"/>
  <c r="P37" i="7"/>
  <c r="P32" i="7"/>
  <c r="D44" i="7"/>
  <c r="D4" i="7"/>
  <c r="Q4" i="7"/>
  <c r="AD4" i="7" s="1"/>
  <c r="D10" i="7"/>
  <c r="F10" i="7"/>
  <c r="K10" i="7"/>
  <c r="AC10" i="7" s="1"/>
  <c r="L10" i="7"/>
  <c r="C10" i="7"/>
  <c r="AA10" i="7" s="1"/>
  <c r="I10" i="7"/>
  <c r="Q10" i="7"/>
  <c r="AD10" i="7" s="1"/>
  <c r="P10" i="7"/>
  <c r="J10" i="7"/>
  <c r="M10" i="7"/>
  <c r="N10" i="7"/>
  <c r="O10" i="7"/>
  <c r="C31" i="7"/>
  <c r="AA31" i="7" s="1"/>
  <c r="Q31" i="7"/>
  <c r="AD31" i="7" s="1"/>
  <c r="F31" i="7"/>
  <c r="M31" i="7"/>
  <c r="O31" i="7"/>
  <c r="L41" i="7"/>
  <c r="D41" i="7"/>
  <c r="M41" i="7"/>
  <c r="O41" i="7"/>
  <c r="P41" i="7"/>
  <c r="F41" i="7"/>
  <c r="K41" i="7"/>
  <c r="AC41" i="7" s="1"/>
  <c r="Q41" i="7"/>
  <c r="AD41" i="7" s="1"/>
  <c r="B41" i="7"/>
  <c r="N41" i="7"/>
  <c r="C41" i="7"/>
  <c r="G41" i="7"/>
  <c r="E41" i="7"/>
  <c r="H41" i="7"/>
  <c r="AB41" i="7" s="1"/>
  <c r="I41" i="7"/>
  <c r="J41" i="7"/>
  <c r="D35" i="7"/>
  <c r="M35" i="7"/>
  <c r="N35" i="7"/>
  <c r="O35" i="7"/>
  <c r="C35" i="7"/>
  <c r="Q35" i="7"/>
  <c r="AD35" i="7" s="1"/>
  <c r="B35" i="7"/>
  <c r="I43" i="7"/>
  <c r="G40" i="7"/>
  <c r="I40" i="7"/>
  <c r="B37" i="7"/>
  <c r="M37" i="7"/>
  <c r="Q37" i="7"/>
  <c r="AD37" i="7" s="1"/>
  <c r="I17" i="7"/>
  <c r="K37" i="7"/>
  <c r="AC37" i="7" s="1"/>
  <c r="N44" i="7"/>
  <c r="L25" i="7"/>
  <c r="O25" i="7"/>
  <c r="N25" i="7"/>
  <c r="I25" i="7"/>
  <c r="Q25" i="7"/>
  <c r="AD25" i="7" s="1"/>
  <c r="M25" i="7"/>
  <c r="C42" i="7"/>
  <c r="B42" i="7"/>
  <c r="N42" i="7"/>
  <c r="Q42" i="7"/>
  <c r="AD42" i="7" s="1"/>
  <c r="O2" i="7"/>
  <c r="Q2" i="7"/>
  <c r="K29" i="7"/>
  <c r="AC29" i="7" s="1"/>
  <c r="I16" i="7"/>
  <c r="K28" i="7"/>
  <c r="AC28" i="7" s="1"/>
  <c r="F17" i="7"/>
  <c r="N7" i="7"/>
  <c r="I2" i="7"/>
  <c r="P4" i="7"/>
  <c r="B5" i="7"/>
  <c r="AA5" i="7" s="1"/>
  <c r="M22" i="7"/>
  <c r="N32" i="7"/>
  <c r="J43" i="7"/>
  <c r="G35" i="7"/>
  <c r="G37" i="7"/>
  <c r="L43" i="7"/>
  <c r="L42" i="7"/>
  <c r="Q20" i="7"/>
  <c r="AD20" i="7" s="1"/>
  <c r="E20" i="7"/>
  <c r="F33" i="7"/>
  <c r="D33" i="7"/>
  <c r="B33" i="7"/>
  <c r="E33" i="7"/>
  <c r="C33" i="7"/>
  <c r="Q33" i="7"/>
  <c r="AD33" i="7" s="1"/>
  <c r="N33" i="7"/>
  <c r="O33" i="7"/>
  <c r="P33" i="7"/>
  <c r="F45" i="7"/>
  <c r="P45" i="7"/>
  <c r="C45" i="7"/>
  <c r="Q45" i="7"/>
  <c r="AD45" i="7" s="1"/>
  <c r="B45" i="7"/>
  <c r="O45" i="7"/>
  <c r="D45" i="7"/>
  <c r="E45" i="7"/>
  <c r="N45" i="7"/>
  <c r="B13" i="7"/>
  <c r="O13" i="7"/>
  <c r="C13" i="7"/>
  <c r="I13" i="7"/>
  <c r="L13" i="7"/>
  <c r="N13" i="7"/>
  <c r="G13" i="7"/>
  <c r="M13" i="7"/>
  <c r="P13" i="7"/>
  <c r="Q13" i="7"/>
  <c r="AD13" i="7" s="1"/>
  <c r="P7" i="7"/>
  <c r="B17" i="7"/>
  <c r="D17" i="7"/>
  <c r="C17" i="7"/>
  <c r="E17" i="7"/>
  <c r="Q17" i="7"/>
  <c r="AD17" i="7" s="1"/>
  <c r="D7" i="7"/>
  <c r="P22" i="7"/>
  <c r="J29" i="7"/>
  <c r="C26" i="7"/>
  <c r="B7" i="7"/>
  <c r="J2" i="7"/>
  <c r="O17" i="7"/>
  <c r="P5" i="7"/>
  <c r="H22" i="7"/>
  <c r="AB22" i="7" s="1"/>
  <c r="H42" i="7"/>
  <c r="AB42" i="7" s="1"/>
  <c r="L36" i="7"/>
  <c r="K40" i="7"/>
  <c r="AC40" i="7" s="1"/>
  <c r="E44" i="7"/>
  <c r="M42" i="7"/>
  <c r="L6" i="7"/>
  <c r="Q6" i="7"/>
  <c r="AD6" i="7" s="1"/>
  <c r="C8" i="7"/>
  <c r="AA8" i="7" s="1"/>
  <c r="D8" i="7"/>
  <c r="E8" i="7"/>
  <c r="G8" i="7"/>
  <c r="H8" i="7"/>
  <c r="AB8" i="7" s="1"/>
  <c r="Q8" i="7"/>
  <c r="AD8" i="7" s="1"/>
  <c r="F8" i="7"/>
  <c r="O8" i="7"/>
  <c r="I8" i="7"/>
  <c r="J8" i="7"/>
  <c r="L8" i="7"/>
  <c r="AA25" i="7"/>
  <c r="AA9" i="7"/>
  <c r="AA6" i="7"/>
  <c r="AA3" i="7"/>
  <c r="AA18" i="7"/>
  <c r="AA2" i="7"/>
  <c r="AA20" i="7"/>
  <c r="AA22" i="7"/>
  <c r="AA19" i="7"/>
  <c r="H21" i="7"/>
  <c r="AB21" i="7" s="1"/>
  <c r="J21" i="7"/>
  <c r="K21" i="7"/>
  <c r="AC21" i="7" s="1"/>
  <c r="M21" i="7"/>
  <c r="B21" i="7"/>
  <c r="C21" i="7"/>
  <c r="D21" i="7"/>
  <c r="N21" i="7"/>
  <c r="O21" i="7"/>
  <c r="P21" i="7"/>
  <c r="I21" i="7"/>
  <c r="E21" i="7"/>
  <c r="F21" i="7"/>
  <c r="G21" i="7"/>
  <c r="L21" i="7"/>
  <c r="B11" i="7"/>
  <c r="N11" i="7"/>
  <c r="D11" i="7"/>
  <c r="P11" i="7"/>
  <c r="E11" i="7"/>
  <c r="G11" i="7"/>
  <c r="H11" i="7"/>
  <c r="AB11" i="7" s="1"/>
  <c r="I11" i="7"/>
  <c r="C11" i="7"/>
  <c r="F11" i="7"/>
  <c r="J11" i="7"/>
  <c r="O11" i="7"/>
  <c r="L11" i="7"/>
  <c r="K11" i="7"/>
  <c r="AC11" i="7" s="1"/>
  <c r="M11" i="7"/>
  <c r="B23" i="7"/>
  <c r="N23" i="7"/>
  <c r="D23" i="7"/>
  <c r="P23" i="7"/>
  <c r="E23" i="7"/>
  <c r="M23" i="7"/>
  <c r="C23" i="7"/>
  <c r="F23" i="7"/>
  <c r="G23" i="7"/>
  <c r="O23" i="7"/>
  <c r="L23" i="7"/>
  <c r="H23" i="7"/>
  <c r="AB23" i="7" s="1"/>
  <c r="I23" i="7"/>
  <c r="J23" i="7"/>
  <c r="K23" i="7"/>
  <c r="AC23" i="7" s="1"/>
  <c r="K12" i="7"/>
  <c r="AC12" i="7" s="1"/>
  <c r="M12" i="7"/>
  <c r="B12" i="7"/>
  <c r="N12" i="7"/>
  <c r="D12" i="7"/>
  <c r="G12" i="7"/>
  <c r="H12" i="7"/>
  <c r="AB12" i="7" s="1"/>
  <c r="I12" i="7"/>
  <c r="E12" i="7"/>
  <c r="F12" i="7"/>
  <c r="J12" i="7"/>
  <c r="C12" i="7"/>
  <c r="L12" i="7"/>
  <c r="O12" i="7"/>
  <c r="P12" i="7"/>
  <c r="K24" i="7"/>
  <c r="AC24" i="7" s="1"/>
  <c r="M24" i="7"/>
  <c r="B24" i="7"/>
  <c r="N24" i="7"/>
  <c r="P24" i="7"/>
  <c r="E24" i="7"/>
  <c r="F24" i="7"/>
  <c r="G24" i="7"/>
  <c r="C24" i="7"/>
  <c r="D24" i="7"/>
  <c r="J24" i="7"/>
  <c r="H24" i="7"/>
  <c r="AB24" i="7" s="1"/>
  <c r="I24" i="7"/>
  <c r="L24" i="7"/>
  <c r="O24" i="7"/>
  <c r="AA16" i="7" l="1"/>
  <c r="AD2" i="7"/>
  <c r="AA30" i="7"/>
  <c r="AA42" i="7"/>
  <c r="AA26" i="7"/>
  <c r="AA44" i="7"/>
  <c r="AA38" i="7"/>
  <c r="AA39" i="7"/>
  <c r="AA7" i="7"/>
  <c r="AA29" i="7"/>
  <c r="AA33" i="7"/>
  <c r="AA45" i="7"/>
  <c r="AA41" i="7"/>
  <c r="AA43" i="7"/>
  <c r="AA14" i="7"/>
  <c r="AA37" i="7"/>
  <c r="AA13" i="7"/>
  <c r="AA35" i="7"/>
  <c r="AA32" i="7"/>
  <c r="AA36" i="7"/>
  <c r="AA40" i="7"/>
  <c r="AA17" i="7"/>
  <c r="AA23" i="7"/>
  <c r="AA12" i="7"/>
  <c r="AA11" i="7"/>
  <c r="AA24" i="7"/>
  <c r="AA21" i="7"/>
  <c r="A23" i="19" l="1"/>
  <c r="A26" i="19"/>
  <c r="A35" i="19"/>
  <c r="A10" i="19"/>
  <c r="A20" i="19"/>
  <c r="A7" i="19"/>
  <c r="A4" i="19"/>
  <c r="A21" i="19"/>
  <c r="A6" i="19"/>
  <c r="A28" i="19"/>
  <c r="A5" i="19"/>
  <c r="A19" i="19"/>
  <c r="A3" i="19"/>
  <c r="A11" i="19"/>
  <c r="A9" i="19"/>
  <c r="A16" i="19"/>
  <c r="A17" i="19"/>
  <c r="A29" i="19"/>
  <c r="A32" i="19"/>
  <c r="A39" i="19"/>
  <c r="A40" i="19"/>
  <c r="A13" i="19" l="1"/>
  <c r="A12" i="19"/>
  <c r="A25" i="19"/>
  <c r="A22" i="19"/>
  <c r="A24" i="19"/>
  <c r="A18" i="19"/>
  <c r="A15" i="19"/>
  <c r="A38" i="19"/>
  <c r="A36" i="19"/>
  <c r="A33" i="19"/>
  <c r="A14" i="19"/>
  <c r="A37" i="19"/>
  <c r="A27" i="19"/>
  <c r="A31" i="19"/>
  <c r="A30" i="19"/>
  <c r="A8" i="19"/>
  <c r="A34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<sst xmlns="http://schemas.openxmlformats.org/spreadsheetml/2006/main" count="220" uniqueCount="99">
  <si>
    <t>a1</t>
  </si>
  <si>
    <t>a2</t>
  </si>
  <si>
    <t>a3</t>
  </si>
  <si>
    <t>a4</t>
  </si>
  <si>
    <t>b1</t>
  </si>
  <si>
    <t>b2</t>
  </si>
  <si>
    <t>b3</t>
  </si>
  <si>
    <t>b4</t>
  </si>
  <si>
    <t>b5</t>
  </si>
  <si>
    <t>e1</t>
  </si>
  <si>
    <t>e2</t>
  </si>
  <si>
    <t>e3</t>
  </si>
  <si>
    <t>e4</t>
  </si>
  <si>
    <t>f1</t>
  </si>
  <si>
    <t>f2</t>
  </si>
  <si>
    <t>f3</t>
  </si>
  <si>
    <t>g1</t>
  </si>
  <si>
    <t>g2</t>
  </si>
  <si>
    <t>g3</t>
  </si>
  <si>
    <t>g4</t>
  </si>
  <si>
    <t>Date de naissance</t>
  </si>
  <si>
    <t>A</t>
  </si>
  <si>
    <t>B</t>
  </si>
  <si>
    <t>C</t>
  </si>
  <si>
    <t>D</t>
  </si>
  <si>
    <t>T1</t>
  </si>
  <si>
    <t>T2</t>
  </si>
  <si>
    <t>T3</t>
  </si>
  <si>
    <t>Formateur(s)</t>
  </si>
  <si>
    <t>DCO réalisation d’essais et de processus de travail en laboratoire</t>
  </si>
  <si>
    <t>DCO traitement de données</t>
  </si>
  <si>
    <t>DCO organisation du laboratoire</t>
  </si>
  <si>
    <t>DCO adaptation et développement de méthodes, de processus et de produits</t>
  </si>
  <si>
    <t>Nombre maximal de points:</t>
  </si>
  <si>
    <t>Note:</t>
  </si>
  <si>
    <t>Points obtenus:</t>
  </si>
  <si>
    <t>N° de la profession : 65402</t>
  </si>
  <si>
    <t>Laborantine CFC / laborantin CFC; orientation chimie</t>
  </si>
  <si>
    <t>t1</t>
  </si>
  <si>
    <t>t2</t>
  </si>
  <si>
    <t>t3</t>
  </si>
  <si>
    <t>Remarques des formateurs</t>
  </si>
  <si>
    <t>Date de l'entretien</t>
  </si>
  <si>
    <t>Signature du/des responable(s) du stage</t>
  </si>
  <si>
    <t>Signature de l'apprenti(e)</t>
  </si>
  <si>
    <t>DCO planification et préparation d’essais et de processus de travail ¹</t>
  </si>
  <si>
    <t xml:space="preserve">Note obtenue sur les domaines de compétence opérationnelle </t>
  </si>
  <si>
    <t>Note obtenue sur les travaux pratiques</t>
  </si>
  <si>
    <t>Remarques de la personne en formation</t>
  </si>
  <si>
    <t>Entreprise formatrice</t>
  </si>
  <si>
    <t>Période d'évaluation</t>
  </si>
  <si>
    <t>Nom, prénom</t>
  </si>
  <si>
    <t>Exigences atteintes &gt; 80%</t>
  </si>
  <si>
    <t>Exigences partiellement atteintes 50-80%</t>
  </si>
  <si>
    <t>Exigences non-atteintes &lt; 50%</t>
  </si>
  <si>
    <t>Exigences largement atteintes &gt; 100%</t>
  </si>
  <si>
    <t>eval9</t>
  </si>
  <si>
    <t>Niveau</t>
  </si>
  <si>
    <t>Descriptif</t>
  </si>
  <si>
    <t>Note</t>
  </si>
  <si>
    <t xml:space="preserve">Nombre de ligne à évaluer </t>
  </si>
  <si>
    <t>N/E</t>
  </si>
  <si>
    <t xml:space="preserve">Configuration </t>
  </si>
  <si>
    <t>Une croix dans la colonne "Non évalué" permet de ne pas évaluer la compétence.</t>
  </si>
  <si>
    <t>Le logo de l'entreprise formatrice peut être ajouté dans l'entête</t>
  </si>
  <si>
    <t>Si la note contient "!!", l'évaluation n'est pas correctement remplie</t>
  </si>
  <si>
    <t>rechercher et évaluer des informations concernant des essais et des processus de travail pour les travaux de laboratoire</t>
  </si>
  <si>
    <t>planifier et structurer des essais et des processus de travail en laboratoire et déterminer les méthodes à appliquer</t>
  </si>
  <si>
    <t>acheter le matériel de laboratoire et les produits nécessaires</t>
  </si>
  <si>
    <t>contrôler et préparer le poste de travail et les appareils de laboratoire</t>
  </si>
  <si>
    <t>préparer et manipuler des produits chimiques, des réactifs, des solutions et des séries d’étalonnage</t>
  </si>
  <si>
    <t>préparer et manipuler des échantillons, des matières premières biologiques et des organismes</t>
  </si>
  <si>
    <t>préparer et mesurer des échantillons chimique</t>
  </si>
  <si>
    <t>effectuer et documenter des expériences et des processus en laboratoire</t>
  </si>
  <si>
    <t>surveiller des expériences et des processus en laboratoire, les comparer avec la planification et les diriger en conséquence</t>
  </si>
  <si>
    <t>présenter et calculer les étapes de travail et les résultats d’essais en laboratoire et de processus de travail</t>
  </si>
  <si>
    <t>évaluer et interpréter les données issues d’essais en laboratoire et de processus de travail</t>
  </si>
  <si>
    <t>communiquer les résultats d’essais en laboratoire et de processus de travail et sauvegarder les données</t>
  </si>
  <si>
    <t>analyser les essais en laboratoire, les processus de travail, les résultats et les retours, les évaluer et en déduire des mesures</t>
  </si>
  <si>
    <t>développer et valider des méthodes spécifiques pour les essais et les processus de travail en laboratoire</t>
  </si>
  <si>
    <t>élaborer de nouvelles instructions pour les essais et les processus de travail ou adapter les instructions existantes</t>
  </si>
  <si>
    <t>mettre en place de nouvelles technologies et de nouveaux outils pour le travail en laboratoire</t>
  </si>
  <si>
    <t>acheter, étiqueter et stocker du matériel de laboratoire et des produits</t>
  </si>
  <si>
    <t>assurer la propreté et la sécurité du laboratoire</t>
  </si>
  <si>
    <t>trier et éliminer les déchets de laboratoire</t>
  </si>
  <si>
    <t>assurer le bon fonctionnement des infrastructures du laboratoire</t>
  </si>
  <si>
    <t>Travail en équipe</t>
  </si>
  <si>
    <t>Communication</t>
  </si>
  <si>
    <t>Fiabilité</t>
  </si>
  <si>
    <t>semestre 4</t>
  </si>
  <si>
    <t>Evaluation :</t>
  </si>
  <si>
    <t>$</t>
  </si>
  <si>
    <t>semestre 5</t>
  </si>
  <si>
    <t>L'évaluation s'effectue dans les onglets "semestre "X".</t>
  </si>
  <si>
    <t>Toutes les cases colorées en vertes doivent être modifées / remplies.</t>
  </si>
  <si>
    <t>Les échelles de notations peuvent être adaptées ci-après,</t>
  </si>
  <si>
    <t>Non-évalué</t>
  </si>
  <si>
    <t>La note de l'évaluation doit être transmise avant la fin du semestre à l'administration de l'école.</t>
  </si>
  <si>
    <t>Compétences transversales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</si>
</sst>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</font>
    <font>
      <sz val="8"/>
      <color theme="1"/>
      <name val="Arial"/>
      <family val="2"/>
    </font>
    <font>
      <b/>
      <sz val="20"/>
      <color theme="1"/>
      <name val="Arial"/>
      <family val="2"/>
    </font>
    <font>
      <sz val="2"/>
      <color theme="0"/>
      <name val="Arial"/>
      <family val="2"/>
    </font>
    <font>
      <sz val="11"/>
      <color theme="0"/>
      <name val="Arial"/>
      <family val="2"/>
    </font>
    <font>
      <b/>
      <sz val="36"/>
      <color theme="1"/>
      <name val="Arial"/>
      <family val="2"/>
    </font>
    <font>
      <sz val="8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4" borderId="1" xfId="0" applyFill="1" applyBorder="1" applyProtection="1"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right"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6" fillId="0" borderId="0" xfId="0" applyFont="1" applyAlignment="1">
      <alignment vertical="top" wrapText="1"/>
    </xf>
    <xf numFmtId="0" fontId="12" fillId="3" borderId="0" xfId="0" applyFont="1" applyFill="1" applyAlignment="1" applyProtection="1">
      <alignment horizontal="center" vertical="center" wrapText="1"/>
      <protection hidden="1"/>
    </xf>
    <xf numFmtId="164" fontId="6" fillId="0" borderId="0" xfId="0" applyNumberFormat="1" applyFont="1"/>
    <xf numFmtId="0" fontId="6" fillId="0" borderId="0" xfId="0" applyFont="1" applyAlignment="1">
      <alignment vertical="center" wrapText="1"/>
    </xf>
    <xf numFmtId="0" fontId="4" fillId="0" borderId="4" xfId="0" applyFont="1" applyBorder="1" applyAlignment="1">
      <alignment vertical="center" textRotation="90" wrapText="1"/>
    </xf>
    <xf numFmtId="0" fontId="5" fillId="0" borderId="0" xfId="0" applyFont="1" applyAlignment="1">
      <alignment vertical="center" textRotation="90" wrapText="1"/>
    </xf>
    <xf numFmtId="0" fontId="4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right" vertical="top" wrapText="1"/>
    </xf>
    <xf numFmtId="0" fontId="8" fillId="0" borderId="1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5" fillId="2" borderId="0" xfId="0" applyFont="1" applyFill="1"/>
    <xf numFmtId="0" fontId="4" fillId="0" borderId="0" xfId="0" applyFont="1"/>
    <xf numFmtId="0" fontId="6" fillId="0" borderId="0" xfId="0" applyFont="1" applyAlignment="1">
      <alignment horizontal="left" vertical="center"/>
    </xf>
    <xf numFmtId="0" fontId="6" fillId="5" borderId="0" xfId="0" applyFont="1" applyFill="1"/>
    <xf numFmtId="0" fontId="12" fillId="0" borderId="0" xfId="0" applyFont="1" applyAlignment="1">
      <alignment vertical="top" wrapText="1"/>
    </xf>
    <xf numFmtId="0" fontId="1" fillId="0" borderId="0" xfId="0" applyFont="1"/>
    <xf numFmtId="0" fontId="9" fillId="0" borderId="0" xfId="0" applyFont="1" applyAlignment="1">
      <alignment horizontal="center"/>
    </xf>
    <xf numFmtId="9" fontId="9" fillId="0" borderId="20" xfId="0" applyNumberFormat="1" applyFont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vertical="center" textRotation="90" wrapText="1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43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left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0" fillId="4" borderId="28" xfId="0" applyFill="1" applyBorder="1" applyAlignment="1" applyProtection="1">
      <alignment horizontal="left"/>
      <protection locked="0"/>
    </xf>
    <xf numFmtId="0" fontId="0" fillId="4" borderId="29" xfId="0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/>
    </xf>
    <xf numFmtId="0" fontId="6" fillId="0" borderId="32" xfId="0" applyFont="1" applyBorder="1" applyAlignment="1">
      <alignment horizontal="center" vertical="center" textRotation="90" wrapText="1"/>
    </xf>
    <xf numFmtId="0" fontId="6" fillId="0" borderId="33" xfId="0" applyFont="1" applyBorder="1" applyAlignment="1">
      <alignment horizontal="center" vertical="center" textRotation="90" wrapText="1"/>
    </xf>
    <xf numFmtId="0" fontId="6" fillId="0" borderId="34" xfId="0" applyFont="1" applyBorder="1" applyAlignment="1">
      <alignment horizontal="center" vertical="center" textRotation="90" wrapText="1"/>
    </xf>
    <xf numFmtId="164" fontId="13" fillId="0" borderId="12" xfId="0" applyNumberFormat="1" applyFont="1" applyBorder="1" applyAlignment="1">
      <alignment horizontal="center" vertical="center" shrinkToFit="1"/>
    </xf>
    <xf numFmtId="164" fontId="13" fillId="0" borderId="13" xfId="0" applyNumberFormat="1" applyFont="1" applyBorder="1" applyAlignment="1">
      <alignment horizontal="center" vertical="center" shrinkToFit="1"/>
    </xf>
    <xf numFmtId="164" fontId="13" fillId="0" borderId="14" xfId="0" applyNumberFormat="1" applyFont="1" applyBorder="1" applyAlignment="1">
      <alignment horizontal="center" vertical="center" shrinkToFit="1"/>
    </xf>
    <xf numFmtId="164" fontId="13" fillId="0" borderId="15" xfId="0" applyNumberFormat="1" applyFont="1" applyBorder="1" applyAlignment="1">
      <alignment horizontal="center" vertical="center" shrinkToFit="1"/>
    </xf>
    <xf numFmtId="164" fontId="13" fillId="0" borderId="16" xfId="0" applyNumberFormat="1" applyFont="1" applyBorder="1" applyAlignment="1">
      <alignment horizontal="center" vertical="center" shrinkToFit="1"/>
    </xf>
    <xf numFmtId="164" fontId="13" fillId="0" borderId="10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 wrapText="1"/>
    </xf>
    <xf numFmtId="0" fontId="6" fillId="0" borderId="26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23" xfId="0" applyFont="1" applyBorder="1" applyAlignment="1" applyProtection="1">
      <alignment horizontal="center" vertical="top" wrapText="1"/>
      <protection locked="0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2" fillId="3" borderId="0" xfId="0" applyFont="1" applyFill="1" applyAlignment="1" applyProtection="1">
      <alignment horizontal="center" vertical="center" wrapText="1"/>
      <protection hidden="1"/>
    </xf>
    <xf numFmtId="0" fontId="11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 applyProtection="1">
      <alignment horizontal="left" wrapText="1" shrinkToFit="1"/>
      <protection locked="0"/>
    </xf>
    <xf numFmtId="0" fontId="5" fillId="0" borderId="30" xfId="0" applyFont="1" applyBorder="1" applyAlignment="1">
      <alignment horizontal="center" vertical="center" textRotation="90" wrapText="1"/>
    </xf>
    <xf numFmtId="0" fontId="5" fillId="0" borderId="31" xfId="0" applyFont="1" applyBorder="1" applyAlignment="1">
      <alignment horizontal="center" vertical="center" textRotation="90" wrapText="1"/>
    </xf>
    <xf numFmtId="0" fontId="5" fillId="0" borderId="24" xfId="0" applyFont="1" applyBorder="1" applyAlignment="1">
      <alignment horizontal="center" vertical="center" textRotation="90" wrapText="1"/>
    </xf>
    <xf numFmtId="0" fontId="5" fillId="0" borderId="12" xfId="0" applyFont="1" applyBorder="1" applyAlignment="1">
      <alignment horizontal="center" vertical="center" textRotation="90" wrapText="1"/>
    </xf>
    <xf numFmtId="0" fontId="5" fillId="0" borderId="17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5" fillId="0" borderId="32" xfId="0" applyFont="1" applyBorder="1" applyAlignment="1">
      <alignment horizontal="center" vertical="center" textRotation="90" wrapText="1"/>
    </xf>
    <xf numFmtId="0" fontId="5" fillId="0" borderId="33" xfId="0" applyFont="1" applyBorder="1" applyAlignment="1">
      <alignment horizontal="center" vertical="center" textRotation="90" wrapText="1"/>
    </xf>
    <xf numFmtId="0" fontId="5" fillId="0" borderId="34" xfId="0" applyFont="1" applyBorder="1" applyAlignment="1">
      <alignment horizontal="center" vertical="center" textRotation="90" wrapText="1"/>
    </xf>
    <xf numFmtId="0" fontId="9" fillId="0" borderId="6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9" fillId="0" borderId="45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9" fillId="0" borderId="47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top"/>
    </xf>
    <xf numFmtId="164" fontId="6" fillId="0" borderId="20" xfId="0" applyNumberFormat="1" applyFont="1" applyBorder="1" applyAlignment="1">
      <alignment horizontal="center" vertical="center"/>
    </xf>
    <xf numFmtId="164" fontId="6" fillId="0" borderId="19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top"/>
    </xf>
    <xf numFmtId="0" fontId="10" fillId="0" borderId="13" xfId="0" applyFont="1" applyBorder="1" applyAlignment="1">
      <alignment horizontal="left" vertical="top"/>
    </xf>
    <xf numFmtId="0" fontId="10" fillId="0" borderId="15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8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5" fontId="8" fillId="0" borderId="18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2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 val="0"/>
        <i/>
        <strike val="0"/>
        <color theme="0" tint="-0.24994659260841701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 val="0"/>
        <i/>
        <strike val="0"/>
        <color theme="0" tint="-0.24994659260841701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33618</xdr:colOff>
      <xdr:row>7</xdr:row>
      <xdr:rowOff>11205</xdr:rowOff>
    </xdr:from>
    <xdr:to>
      <xdr:col>20</xdr:col>
      <xdr:colOff>11205</xdr:colOff>
      <xdr:row>10</xdr:row>
      <xdr:rowOff>201706</xdr:rowOff>
    </xdr:to>
    <xdr:sp macro="" textlink="">
      <xdr:nvSpPr>
        <xdr:cNvPr id="2" name="Légende : flèche vers le bas 1">
          <a:extLst>
            <a:ext uri="{FF2B5EF4-FFF2-40B4-BE49-F238E27FC236}">
              <a16:creationId xmlns:a16="http://schemas.microsoft.com/office/drawing/2014/main" id="{1F8CC46F-9A39-4743-9C00-993752F12564}"/>
            </a:ext>
          </a:extLst>
        </xdr:cNvPr>
        <xdr:cNvSpPr/>
      </xdr:nvSpPr>
      <xdr:spPr>
        <a:xfrm>
          <a:off x="5053293" y="1725705"/>
          <a:ext cx="1082487" cy="933451"/>
        </a:xfrm>
        <a:prstGeom prst="downArrowCallou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fr-CH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Placer les croix X dans les cases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33618</xdr:colOff>
      <xdr:row>7</xdr:row>
      <xdr:rowOff>11205</xdr:rowOff>
    </xdr:from>
    <xdr:to>
      <xdr:col>20</xdr:col>
      <xdr:colOff>11205</xdr:colOff>
      <xdr:row>10</xdr:row>
      <xdr:rowOff>201706</xdr:rowOff>
    </xdr:to>
    <xdr:sp macro="" textlink="">
      <xdr:nvSpPr>
        <xdr:cNvPr id="2" name="Légende : flèche vers le bas 1">
          <a:extLst>
            <a:ext uri="{FF2B5EF4-FFF2-40B4-BE49-F238E27FC236}">
              <a16:creationId xmlns:a16="http://schemas.microsoft.com/office/drawing/2014/main" id="{95B34312-47F3-4FC2-865C-C8585F35B5B8}"/>
            </a:ext>
          </a:extLst>
        </xdr:cNvPr>
        <xdr:cNvSpPr/>
      </xdr:nvSpPr>
      <xdr:spPr>
        <a:xfrm>
          <a:off x="4869143" y="1722530"/>
          <a:ext cx="1006287" cy="933451"/>
        </a:xfrm>
        <a:prstGeom prst="downArrowCallou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fr-CH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Placer les croix X dans les cases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885C4-9279-4D28-8499-1B231FAD441E}">
  <sheetPr codeName="Feuil4"/>
  <dimension ref="A1:BW45"/>
  <sheetViews>
    <sheetView topLeftCell="B1" zoomScale="68" workbookViewId="0">
      <selection activeCell="AE2" sqref="AE2:AE45"/>
    </sheetView>
  </sheetViews>
  <sheetFormatPr baseColWidth="10" defaultRowHeight="14.5" x14ac:dyDescent="0.35"/>
  <cols>
    <col min="3" max="3" width="14.26953125" customWidth="1"/>
    <col min="4" max="4" width="32" customWidth="1"/>
  </cols>
  <sheetData>
    <row r="1" spans="1:75" x14ac:dyDescent="0.35">
      <c r="A1" t="e">
        <f>COUNTIF(#REF!,"*")</f>
        <v>#REF!</v>
      </c>
      <c r="BA1" s="2" t="s">
        <v>0</v>
      </c>
      <c r="BB1" s="2" t="s">
        <v>1</v>
      </c>
      <c r="BC1" s="2" t="s">
        <v>2</v>
      </c>
      <c r="BD1" s="2" t="s">
        <v>3</v>
      </c>
      <c r="BE1" s="2" t="s">
        <v>4</v>
      </c>
      <c r="BF1" s="2" t="s">
        <v>5</v>
      </c>
      <c r="BG1" s="2" t="s">
        <v>6</v>
      </c>
      <c r="BH1" s="2" t="s">
        <v>7</v>
      </c>
      <c r="BI1" s="2" t="s">
        <v>8</v>
      </c>
      <c r="BJ1" s="2" t="s">
        <v>9</v>
      </c>
      <c r="BK1" s="2" t="s">
        <v>10</v>
      </c>
      <c r="BL1" s="2" t="s">
        <v>11</v>
      </c>
      <c r="BM1" s="2" t="s">
        <v>12</v>
      </c>
      <c r="BN1" s="2" t="s">
        <v>13</v>
      </c>
      <c r="BO1" s="2" t="s">
        <v>14</v>
      </c>
      <c r="BP1" s="2" t="s">
        <v>15</v>
      </c>
      <c r="BQ1" s="2" t="s">
        <v>16</v>
      </c>
      <c r="BR1" s="2" t="s">
        <v>17</v>
      </c>
      <c r="BS1" s="2" t="s">
        <v>18</v>
      </c>
      <c r="BT1" s="2" t="s">
        <v>19</v>
      </c>
      <c r="BU1" s="2" t="s">
        <v>25</v>
      </c>
      <c r="BV1" s="2" t="s">
        <v>26</v>
      </c>
      <c r="BW1" s="2" t="s">
        <v>27</v>
      </c>
    </row>
    <row r="2" spans="1:75" x14ac:dyDescent="0.35">
      <c r="A2" t="e">
        <f>IF(ROW()&lt;=A$1,ROW()-1,"")</f>
        <v>#REF!</v>
      </c>
      <c r="B2" t="e">
        <f ca="1">OFFSET(#REF!,Master!$A2,1)</f>
        <v>#REF!</v>
      </c>
      <c r="C2" t="e">
        <f ca="1">OFFSET(#REF!,Master!$A2,2)</f>
        <v>#REF!</v>
      </c>
      <c r="D2" t="e">
        <f ca="1">OFFSET(#REF!,Master!$A2,3)</f>
        <v>#REF!</v>
      </c>
      <c r="E2" t="e">
        <f ca="1">OFFSET(#REF!,Master!$A2,4)</f>
        <v>#REF!</v>
      </c>
      <c r="F2" t="e">
        <f ca="1">OFFSET(#REF!,Master!$A2,6)</f>
        <v>#REF!</v>
      </c>
      <c r="G2" t="e">
        <f ca="1">OFFSET(#REF!,Master!$A2,7)</f>
        <v>#REF!</v>
      </c>
      <c r="H2" t="e">
        <f ca="1">OFFSET(#REF!,Master!$A2,12)</f>
        <v>#REF!</v>
      </c>
      <c r="I2" t="e">
        <f ca="1">OFFSET(#REF!,Master!$A2,16)</f>
        <v>#REF!</v>
      </c>
      <c r="J2" t="e">
        <f ca="1">OFFSET(#REF!,Master!$A2,17)</f>
        <v>#REF!</v>
      </c>
      <c r="K2" t="e">
        <f ca="1">OFFSET(#REF!,Master!$A2,19)</f>
        <v>#REF!</v>
      </c>
      <c r="L2" t="e">
        <f ca="1">OFFSET(#REF!,Master!$A2,20)</f>
        <v>#REF!</v>
      </c>
      <c r="M2" t="e">
        <f ca="1">OFFSET(#REF!,Master!$A2,21)</f>
        <v>#REF!</v>
      </c>
      <c r="N2" t="e">
        <f ca="1">OFFSET(#REF!,Master!$A2,22)</f>
        <v>#REF!</v>
      </c>
      <c r="O2" t="e">
        <f ca="1">OFFSET(#REF!,Master!$A2,23)</f>
        <v>#REF!</v>
      </c>
      <c r="P2" t="e">
        <f ca="1">OFFSET(#REF!,Master!$A2,24)</f>
        <v>#REF!</v>
      </c>
      <c r="Q2" t="e">
        <f ca="1">OFFSET(#REF!,Master!$A2,14)</f>
        <v>#REF!</v>
      </c>
      <c r="R2" t="e">
        <f ca="1">OFFSET(#REF!,Master!$A2,32)</f>
        <v>#REF!</v>
      </c>
      <c r="AA2" t="e">
        <f ca="1">B2&amp;" "&amp;C2</f>
        <v>#REF!</v>
      </c>
      <c r="AB2" t="e">
        <f ca="1">H2</f>
        <v>#REF!</v>
      </c>
      <c r="AC2" t="e">
        <f ca="1">K2</f>
        <v>#REF!</v>
      </c>
      <c r="AD2" t="e">
        <f ca="1">Q2</f>
        <v>#REF!</v>
      </c>
      <c r="AE2" t="e">
        <f ca="1">R2</f>
        <v>#REF!</v>
      </c>
    </row>
    <row r="3" spans="1:75" x14ac:dyDescent="0.35">
      <c r="A3" t="e">
        <f t="shared" ref="A3:A45" si="0">IF(ROW()&lt;=A$1,ROW()-1,"")</f>
        <v>#REF!</v>
      </c>
      <c r="B3" t="e">
        <f ca="1">OFFSET(#REF!,Master!$A3,1)</f>
        <v>#REF!</v>
      </c>
      <c r="C3" t="e">
        <f ca="1">OFFSET(#REF!,Master!$A3,2)</f>
        <v>#REF!</v>
      </c>
      <c r="D3" t="e">
        <f ca="1">OFFSET(#REF!,Master!$A3,3)</f>
        <v>#REF!</v>
      </c>
      <c r="E3" t="e">
        <f ca="1">OFFSET(#REF!,Master!$A3,4)</f>
        <v>#REF!</v>
      </c>
      <c r="F3" t="e">
        <f ca="1">OFFSET(#REF!,Master!$A3,6)</f>
        <v>#REF!</v>
      </c>
      <c r="G3" t="e">
        <f ca="1">OFFSET(#REF!,Master!$A3,7)</f>
        <v>#REF!</v>
      </c>
      <c r="H3" t="e">
        <f ca="1">OFFSET(#REF!,Master!$A3,12)</f>
        <v>#REF!</v>
      </c>
      <c r="I3" t="e">
        <f ca="1">OFFSET(#REF!,Master!$A3,16)</f>
        <v>#REF!</v>
      </c>
      <c r="J3" t="e">
        <f ca="1">OFFSET(#REF!,Master!$A3,17)</f>
        <v>#REF!</v>
      </c>
      <c r="K3" t="e">
        <f ca="1">OFFSET(#REF!,Master!$A3,19)</f>
        <v>#REF!</v>
      </c>
      <c r="L3" t="e">
        <f ca="1">OFFSET(#REF!,Master!$A3,20)</f>
        <v>#REF!</v>
      </c>
      <c r="M3" t="e">
        <f ca="1">OFFSET(#REF!,Master!$A3,21)</f>
        <v>#REF!</v>
      </c>
      <c r="N3" t="e">
        <f ca="1">OFFSET(#REF!,Master!$A3,22)</f>
        <v>#REF!</v>
      </c>
      <c r="O3" t="e">
        <f ca="1">OFFSET(#REF!,Master!$A3,23)</f>
        <v>#REF!</v>
      </c>
      <c r="P3" t="e">
        <f ca="1">OFFSET(#REF!,Master!$A3,24)</f>
        <v>#REF!</v>
      </c>
      <c r="Q3" t="e">
        <f ca="1">OFFSET(#REF!,Master!$A3,14)</f>
        <v>#REF!</v>
      </c>
      <c r="R3" t="e">
        <f ca="1">OFFSET(#REF!,Master!$A3,32)</f>
        <v>#REF!</v>
      </c>
      <c r="AA3" t="e">
        <f t="shared" ref="AA3:AA31" ca="1" si="1">B3&amp;" "&amp;C3</f>
        <v>#REF!</v>
      </c>
      <c r="AB3" t="e">
        <f t="shared" ref="AB3:AB31" ca="1" si="2">H3</f>
        <v>#REF!</v>
      </c>
      <c r="AC3" t="e">
        <f t="shared" ref="AC3:AC31" ca="1" si="3">K3</f>
        <v>#REF!</v>
      </c>
      <c r="AD3" t="e">
        <f t="shared" ref="AD3:AD45" ca="1" si="4">Q3</f>
        <v>#REF!</v>
      </c>
      <c r="AE3" t="e">
        <f t="shared" ref="AE3:AE45" ca="1" si="5">R3</f>
        <v>#REF!</v>
      </c>
    </row>
    <row r="4" spans="1:75" x14ac:dyDescent="0.35">
      <c r="A4" t="e">
        <f t="shared" si="0"/>
        <v>#REF!</v>
      </c>
      <c r="B4" t="e">
        <f ca="1">OFFSET(#REF!,Master!$A4,1)</f>
        <v>#REF!</v>
      </c>
      <c r="C4" t="e">
        <f ca="1">OFFSET(#REF!,Master!$A4,2)</f>
        <v>#REF!</v>
      </c>
      <c r="D4" t="e">
        <f ca="1">OFFSET(#REF!,Master!$A4,3)</f>
        <v>#REF!</v>
      </c>
      <c r="E4" t="e">
        <f ca="1">OFFSET(#REF!,Master!$A4,4)</f>
        <v>#REF!</v>
      </c>
      <c r="F4" t="e">
        <f ca="1">OFFSET(#REF!,Master!$A4,6)</f>
        <v>#REF!</v>
      </c>
      <c r="G4" t="e">
        <f ca="1">OFFSET(#REF!,Master!$A4,7)</f>
        <v>#REF!</v>
      </c>
      <c r="H4" t="e">
        <f ca="1">OFFSET(#REF!,Master!$A4,12)</f>
        <v>#REF!</v>
      </c>
      <c r="I4" t="e">
        <f ca="1">OFFSET(#REF!,Master!$A4,16)</f>
        <v>#REF!</v>
      </c>
      <c r="J4" t="e">
        <f ca="1">OFFSET(#REF!,Master!$A4,17)</f>
        <v>#REF!</v>
      </c>
      <c r="K4" t="e">
        <f ca="1">OFFSET(#REF!,Master!$A4,19)</f>
        <v>#REF!</v>
      </c>
      <c r="L4" t="e">
        <f ca="1">OFFSET(#REF!,Master!$A4,20)</f>
        <v>#REF!</v>
      </c>
      <c r="M4" t="e">
        <f ca="1">OFFSET(#REF!,Master!$A4,21)</f>
        <v>#REF!</v>
      </c>
      <c r="N4" t="e">
        <f ca="1">OFFSET(#REF!,Master!$A4,22)</f>
        <v>#REF!</v>
      </c>
      <c r="O4" t="e">
        <f ca="1">OFFSET(#REF!,Master!$A4,23)</f>
        <v>#REF!</v>
      </c>
      <c r="P4" t="e">
        <f ca="1">OFFSET(#REF!,Master!$A4,24)</f>
        <v>#REF!</v>
      </c>
      <c r="Q4" t="e">
        <f ca="1">OFFSET(#REF!,Master!$A4,14)</f>
        <v>#REF!</v>
      </c>
      <c r="R4" t="e">
        <f ca="1">OFFSET(#REF!,Master!$A4,32)</f>
        <v>#REF!</v>
      </c>
      <c r="AA4" t="e">
        <f t="shared" ca="1" si="1"/>
        <v>#REF!</v>
      </c>
      <c r="AB4" t="e">
        <f t="shared" ca="1" si="2"/>
        <v>#REF!</v>
      </c>
      <c r="AC4" t="e">
        <f t="shared" ca="1" si="3"/>
        <v>#REF!</v>
      </c>
      <c r="AD4" t="e">
        <f t="shared" ca="1" si="4"/>
        <v>#REF!</v>
      </c>
      <c r="AE4" t="e">
        <f t="shared" ca="1" si="5"/>
        <v>#REF!</v>
      </c>
    </row>
    <row r="5" spans="1:75" x14ac:dyDescent="0.35">
      <c r="A5" t="e">
        <f t="shared" si="0"/>
        <v>#REF!</v>
      </c>
      <c r="B5" t="e">
        <f ca="1">OFFSET(#REF!,Master!$A5,1)</f>
        <v>#REF!</v>
      </c>
      <c r="C5" t="e">
        <f ca="1">OFFSET(#REF!,Master!$A5,2)</f>
        <v>#REF!</v>
      </c>
      <c r="D5" t="e">
        <f ca="1">OFFSET(#REF!,Master!$A5,3)</f>
        <v>#REF!</v>
      </c>
      <c r="E5" t="e">
        <f ca="1">OFFSET(#REF!,Master!$A5,4)</f>
        <v>#REF!</v>
      </c>
      <c r="F5" t="e">
        <f ca="1">OFFSET(#REF!,Master!$A5,6)</f>
        <v>#REF!</v>
      </c>
      <c r="G5" t="e">
        <f ca="1">OFFSET(#REF!,Master!$A5,7)</f>
        <v>#REF!</v>
      </c>
      <c r="H5" t="e">
        <f ca="1">OFFSET(#REF!,Master!$A5,12)</f>
        <v>#REF!</v>
      </c>
      <c r="I5" t="e">
        <f ca="1">OFFSET(#REF!,Master!$A5,16)</f>
        <v>#REF!</v>
      </c>
      <c r="J5" t="e">
        <f ca="1">OFFSET(#REF!,Master!$A5,17)</f>
        <v>#REF!</v>
      </c>
      <c r="K5" t="e">
        <f ca="1">OFFSET(#REF!,Master!$A5,19)</f>
        <v>#REF!</v>
      </c>
      <c r="L5" t="e">
        <f ca="1">OFFSET(#REF!,Master!$A5,20)</f>
        <v>#REF!</v>
      </c>
      <c r="M5" t="e">
        <f ca="1">OFFSET(#REF!,Master!$A5,21)</f>
        <v>#REF!</v>
      </c>
      <c r="N5" t="e">
        <f ca="1">OFFSET(#REF!,Master!$A5,22)</f>
        <v>#REF!</v>
      </c>
      <c r="O5" t="e">
        <f ca="1">OFFSET(#REF!,Master!$A5,23)</f>
        <v>#REF!</v>
      </c>
      <c r="P5" t="e">
        <f ca="1">OFFSET(#REF!,Master!$A5,24)</f>
        <v>#REF!</v>
      </c>
      <c r="Q5" t="e">
        <f ca="1">OFFSET(#REF!,Master!$A5,14)</f>
        <v>#REF!</v>
      </c>
      <c r="R5" t="e">
        <f ca="1">OFFSET(#REF!,Master!$A5,32)</f>
        <v>#REF!</v>
      </c>
      <c r="AA5" t="e">
        <f t="shared" ca="1" si="1"/>
        <v>#REF!</v>
      </c>
      <c r="AB5" t="e">
        <f t="shared" ca="1" si="2"/>
        <v>#REF!</v>
      </c>
      <c r="AC5" t="e">
        <f t="shared" ca="1" si="3"/>
        <v>#REF!</v>
      </c>
      <c r="AD5" t="e">
        <f t="shared" ca="1" si="4"/>
        <v>#REF!</v>
      </c>
      <c r="AE5" t="e">
        <f t="shared" ca="1" si="5"/>
        <v>#REF!</v>
      </c>
    </row>
    <row r="6" spans="1:75" x14ac:dyDescent="0.35">
      <c r="A6" t="e">
        <f t="shared" si="0"/>
        <v>#REF!</v>
      </c>
      <c r="B6" t="e">
        <f ca="1">OFFSET(#REF!,Master!$A6,1)</f>
        <v>#REF!</v>
      </c>
      <c r="C6" t="e">
        <f ca="1">OFFSET(#REF!,Master!$A6,2)</f>
        <v>#REF!</v>
      </c>
      <c r="D6" t="e">
        <f ca="1">OFFSET(#REF!,Master!$A6,3)</f>
        <v>#REF!</v>
      </c>
      <c r="E6" t="e">
        <f ca="1">OFFSET(#REF!,Master!$A6,4)</f>
        <v>#REF!</v>
      </c>
      <c r="F6" t="e">
        <f ca="1">OFFSET(#REF!,Master!$A6,6)</f>
        <v>#REF!</v>
      </c>
      <c r="G6" t="e">
        <f ca="1">OFFSET(#REF!,Master!$A6,7)</f>
        <v>#REF!</v>
      </c>
      <c r="H6" t="e">
        <f ca="1">OFFSET(#REF!,Master!$A6,12)</f>
        <v>#REF!</v>
      </c>
      <c r="I6" t="e">
        <f ca="1">OFFSET(#REF!,Master!$A6,16)</f>
        <v>#REF!</v>
      </c>
      <c r="J6" t="e">
        <f ca="1">OFFSET(#REF!,Master!$A6,17)</f>
        <v>#REF!</v>
      </c>
      <c r="K6" t="e">
        <f ca="1">OFFSET(#REF!,Master!$A6,19)</f>
        <v>#REF!</v>
      </c>
      <c r="L6" t="e">
        <f ca="1">OFFSET(#REF!,Master!$A6,20)</f>
        <v>#REF!</v>
      </c>
      <c r="M6" t="e">
        <f ca="1">OFFSET(#REF!,Master!$A6,21)</f>
        <v>#REF!</v>
      </c>
      <c r="N6" t="e">
        <f ca="1">OFFSET(#REF!,Master!$A6,22)</f>
        <v>#REF!</v>
      </c>
      <c r="O6" t="e">
        <f ca="1">OFFSET(#REF!,Master!$A6,23)</f>
        <v>#REF!</v>
      </c>
      <c r="P6" t="e">
        <f ca="1">OFFSET(#REF!,Master!$A6,24)</f>
        <v>#REF!</v>
      </c>
      <c r="Q6" t="e">
        <f ca="1">OFFSET(#REF!,Master!$A6,14)</f>
        <v>#REF!</v>
      </c>
      <c r="R6" t="e">
        <f ca="1">OFFSET(#REF!,Master!$A6,32)</f>
        <v>#REF!</v>
      </c>
      <c r="AA6" t="e">
        <f t="shared" ca="1" si="1"/>
        <v>#REF!</v>
      </c>
      <c r="AB6" t="e">
        <f t="shared" ca="1" si="2"/>
        <v>#REF!</v>
      </c>
      <c r="AC6" t="e">
        <f t="shared" ca="1" si="3"/>
        <v>#REF!</v>
      </c>
      <c r="AD6" t="e">
        <f t="shared" ca="1" si="4"/>
        <v>#REF!</v>
      </c>
      <c r="AE6" t="e">
        <f t="shared" ca="1" si="5"/>
        <v>#REF!</v>
      </c>
    </row>
    <row r="7" spans="1:75" x14ac:dyDescent="0.35">
      <c r="A7" t="e">
        <f t="shared" si="0"/>
        <v>#REF!</v>
      </c>
      <c r="B7" t="e">
        <f ca="1">OFFSET(#REF!,Master!$A7,1)</f>
        <v>#REF!</v>
      </c>
      <c r="C7" t="e">
        <f ca="1">OFFSET(#REF!,Master!$A7,2)</f>
        <v>#REF!</v>
      </c>
      <c r="D7" t="e">
        <f ca="1">OFFSET(#REF!,Master!$A7,3)</f>
        <v>#REF!</v>
      </c>
      <c r="E7" t="e">
        <f ca="1">OFFSET(#REF!,Master!$A7,4)</f>
        <v>#REF!</v>
      </c>
      <c r="F7" t="e">
        <f ca="1">OFFSET(#REF!,Master!$A7,6)</f>
        <v>#REF!</v>
      </c>
      <c r="G7" t="e">
        <f ca="1">OFFSET(#REF!,Master!$A7,7)</f>
        <v>#REF!</v>
      </c>
      <c r="H7" t="e">
        <f ca="1">OFFSET(#REF!,Master!$A7,12)</f>
        <v>#REF!</v>
      </c>
      <c r="I7" t="e">
        <f ca="1">OFFSET(#REF!,Master!$A7,16)</f>
        <v>#REF!</v>
      </c>
      <c r="J7" t="e">
        <f ca="1">OFFSET(#REF!,Master!$A7,17)</f>
        <v>#REF!</v>
      </c>
      <c r="K7" t="e">
        <f ca="1">OFFSET(#REF!,Master!$A7,19)</f>
        <v>#REF!</v>
      </c>
      <c r="L7" t="e">
        <f ca="1">OFFSET(#REF!,Master!$A7,20)</f>
        <v>#REF!</v>
      </c>
      <c r="M7" t="e">
        <f ca="1">OFFSET(#REF!,Master!$A7,21)</f>
        <v>#REF!</v>
      </c>
      <c r="N7" t="e">
        <f ca="1">OFFSET(#REF!,Master!$A7,22)</f>
        <v>#REF!</v>
      </c>
      <c r="O7" t="e">
        <f ca="1">OFFSET(#REF!,Master!$A7,23)</f>
        <v>#REF!</v>
      </c>
      <c r="P7" t="e">
        <f ca="1">OFFSET(#REF!,Master!$A7,24)</f>
        <v>#REF!</v>
      </c>
      <c r="Q7" t="e">
        <f ca="1">OFFSET(#REF!,Master!$A7,14)</f>
        <v>#REF!</v>
      </c>
      <c r="R7" t="e">
        <f ca="1">OFFSET(#REF!,Master!$A7,32)</f>
        <v>#REF!</v>
      </c>
      <c r="AA7" t="e">
        <f t="shared" ca="1" si="1"/>
        <v>#REF!</v>
      </c>
      <c r="AB7" t="e">
        <f t="shared" ca="1" si="2"/>
        <v>#REF!</v>
      </c>
      <c r="AC7" t="e">
        <f t="shared" ca="1" si="3"/>
        <v>#REF!</v>
      </c>
      <c r="AD7" t="e">
        <f t="shared" ca="1" si="4"/>
        <v>#REF!</v>
      </c>
      <c r="AE7" t="e">
        <f t="shared" ca="1" si="5"/>
        <v>#REF!</v>
      </c>
    </row>
    <row r="8" spans="1:75" x14ac:dyDescent="0.35">
      <c r="A8" t="e">
        <f t="shared" si="0"/>
        <v>#REF!</v>
      </c>
      <c r="B8" t="e">
        <f ca="1">OFFSET(#REF!,Master!$A8,1)</f>
        <v>#REF!</v>
      </c>
      <c r="C8" t="e">
        <f ca="1">OFFSET(#REF!,Master!$A8,2)</f>
        <v>#REF!</v>
      </c>
      <c r="D8" t="e">
        <f ca="1">OFFSET(#REF!,Master!$A8,3)</f>
        <v>#REF!</v>
      </c>
      <c r="E8" t="e">
        <f ca="1">OFFSET(#REF!,Master!$A8,4)</f>
        <v>#REF!</v>
      </c>
      <c r="F8" t="e">
        <f ca="1">OFFSET(#REF!,Master!$A8,6)</f>
        <v>#REF!</v>
      </c>
      <c r="G8" t="e">
        <f ca="1">OFFSET(#REF!,Master!$A8,7)</f>
        <v>#REF!</v>
      </c>
      <c r="H8" t="e">
        <f ca="1">OFFSET(#REF!,Master!$A8,12)</f>
        <v>#REF!</v>
      </c>
      <c r="I8" t="e">
        <f ca="1">OFFSET(#REF!,Master!$A8,16)</f>
        <v>#REF!</v>
      </c>
      <c r="J8" t="e">
        <f ca="1">OFFSET(#REF!,Master!$A8,17)</f>
        <v>#REF!</v>
      </c>
      <c r="K8" t="e">
        <f ca="1">OFFSET(#REF!,Master!$A8,19)</f>
        <v>#REF!</v>
      </c>
      <c r="L8" t="e">
        <f ca="1">OFFSET(#REF!,Master!$A8,20)</f>
        <v>#REF!</v>
      </c>
      <c r="M8" t="e">
        <f ca="1">OFFSET(#REF!,Master!$A8,21)</f>
        <v>#REF!</v>
      </c>
      <c r="N8" t="e">
        <f ca="1">OFFSET(#REF!,Master!$A8,22)</f>
        <v>#REF!</v>
      </c>
      <c r="O8" t="e">
        <f ca="1">OFFSET(#REF!,Master!$A8,23)</f>
        <v>#REF!</v>
      </c>
      <c r="P8" t="e">
        <f ca="1">OFFSET(#REF!,Master!$A8,24)</f>
        <v>#REF!</v>
      </c>
      <c r="Q8" t="e">
        <f ca="1">OFFSET(#REF!,Master!$A8,14)</f>
        <v>#REF!</v>
      </c>
      <c r="R8" t="e">
        <f ca="1">OFFSET(#REF!,Master!$A8,32)</f>
        <v>#REF!</v>
      </c>
      <c r="AA8" t="e">
        <f t="shared" ca="1" si="1"/>
        <v>#REF!</v>
      </c>
      <c r="AB8" t="e">
        <f t="shared" ca="1" si="2"/>
        <v>#REF!</v>
      </c>
      <c r="AC8" t="e">
        <f t="shared" ca="1" si="3"/>
        <v>#REF!</v>
      </c>
      <c r="AD8" t="e">
        <f t="shared" ca="1" si="4"/>
        <v>#REF!</v>
      </c>
      <c r="AE8" t="e">
        <f t="shared" ca="1" si="5"/>
        <v>#REF!</v>
      </c>
    </row>
    <row r="9" spans="1:75" x14ac:dyDescent="0.35">
      <c r="A9" t="e">
        <f t="shared" si="0"/>
        <v>#REF!</v>
      </c>
      <c r="B9" t="e">
        <f ca="1">OFFSET(#REF!,Master!$A9,1)</f>
        <v>#REF!</v>
      </c>
      <c r="C9" t="e">
        <f ca="1">OFFSET(#REF!,Master!$A9,2)</f>
        <v>#REF!</v>
      </c>
      <c r="D9" t="e">
        <f ca="1">OFFSET(#REF!,Master!$A9,3)</f>
        <v>#REF!</v>
      </c>
      <c r="E9" t="e">
        <f ca="1">OFFSET(#REF!,Master!$A9,4)</f>
        <v>#REF!</v>
      </c>
      <c r="F9" t="e">
        <f ca="1">OFFSET(#REF!,Master!$A9,6)</f>
        <v>#REF!</v>
      </c>
      <c r="G9" t="e">
        <f ca="1">OFFSET(#REF!,Master!$A9,7)</f>
        <v>#REF!</v>
      </c>
      <c r="H9" t="e">
        <f ca="1">OFFSET(#REF!,Master!$A9,12)</f>
        <v>#REF!</v>
      </c>
      <c r="I9" t="e">
        <f ca="1">OFFSET(#REF!,Master!$A9,16)</f>
        <v>#REF!</v>
      </c>
      <c r="J9" t="e">
        <f ca="1">OFFSET(#REF!,Master!$A9,17)</f>
        <v>#REF!</v>
      </c>
      <c r="K9" t="e">
        <f ca="1">OFFSET(#REF!,Master!$A9,19)</f>
        <v>#REF!</v>
      </c>
      <c r="L9" t="e">
        <f ca="1">OFFSET(#REF!,Master!$A9,20)</f>
        <v>#REF!</v>
      </c>
      <c r="M9" t="e">
        <f ca="1">OFFSET(#REF!,Master!$A9,21)</f>
        <v>#REF!</v>
      </c>
      <c r="N9" t="e">
        <f ca="1">OFFSET(#REF!,Master!$A9,22)</f>
        <v>#REF!</v>
      </c>
      <c r="O9" t="e">
        <f ca="1">OFFSET(#REF!,Master!$A9,23)</f>
        <v>#REF!</v>
      </c>
      <c r="P9" t="e">
        <f ca="1">OFFSET(#REF!,Master!$A9,24)</f>
        <v>#REF!</v>
      </c>
      <c r="Q9" t="e">
        <f ca="1">OFFSET(#REF!,Master!$A9,14)</f>
        <v>#REF!</v>
      </c>
      <c r="R9" t="e">
        <f ca="1">OFFSET(#REF!,Master!$A9,32)</f>
        <v>#REF!</v>
      </c>
      <c r="AA9" t="e">
        <f t="shared" ca="1" si="1"/>
        <v>#REF!</v>
      </c>
      <c r="AB9" t="e">
        <f t="shared" ca="1" si="2"/>
        <v>#REF!</v>
      </c>
      <c r="AC9" t="e">
        <f t="shared" ca="1" si="3"/>
        <v>#REF!</v>
      </c>
      <c r="AD9" t="e">
        <f t="shared" ca="1" si="4"/>
        <v>#REF!</v>
      </c>
      <c r="AE9" t="e">
        <f t="shared" ca="1" si="5"/>
        <v>#REF!</v>
      </c>
    </row>
    <row r="10" spans="1:75" x14ac:dyDescent="0.35">
      <c r="A10" t="e">
        <f t="shared" si="0"/>
        <v>#REF!</v>
      </c>
      <c r="B10" t="e">
        <f ca="1">OFFSET(#REF!,Master!$A10,1)</f>
        <v>#REF!</v>
      </c>
      <c r="C10" t="e">
        <f ca="1">OFFSET(#REF!,Master!$A10,2)</f>
        <v>#REF!</v>
      </c>
      <c r="D10" t="e">
        <f ca="1">OFFSET(#REF!,Master!$A10,3)</f>
        <v>#REF!</v>
      </c>
      <c r="E10" t="e">
        <f ca="1">OFFSET(#REF!,Master!$A10,4)</f>
        <v>#REF!</v>
      </c>
      <c r="F10" t="e">
        <f ca="1">OFFSET(#REF!,Master!$A10,6)</f>
        <v>#REF!</v>
      </c>
      <c r="G10" t="e">
        <f ca="1">OFFSET(#REF!,Master!$A10,7)</f>
        <v>#REF!</v>
      </c>
      <c r="H10" t="e">
        <f ca="1">OFFSET(#REF!,Master!$A10,12)</f>
        <v>#REF!</v>
      </c>
      <c r="I10" t="e">
        <f ca="1">OFFSET(#REF!,Master!$A10,16)</f>
        <v>#REF!</v>
      </c>
      <c r="J10" t="e">
        <f ca="1">OFFSET(#REF!,Master!$A10,17)</f>
        <v>#REF!</v>
      </c>
      <c r="K10" t="e">
        <f ca="1">OFFSET(#REF!,Master!$A10,19)</f>
        <v>#REF!</v>
      </c>
      <c r="L10" t="e">
        <f ca="1">OFFSET(#REF!,Master!$A10,20)</f>
        <v>#REF!</v>
      </c>
      <c r="M10" t="e">
        <f ca="1">OFFSET(#REF!,Master!$A10,21)</f>
        <v>#REF!</v>
      </c>
      <c r="N10" t="e">
        <f ca="1">OFFSET(#REF!,Master!$A10,22)</f>
        <v>#REF!</v>
      </c>
      <c r="O10" t="e">
        <f ca="1">OFFSET(#REF!,Master!$A10,23)</f>
        <v>#REF!</v>
      </c>
      <c r="P10" t="e">
        <f ca="1">OFFSET(#REF!,Master!$A10,24)</f>
        <v>#REF!</v>
      </c>
      <c r="Q10" t="e">
        <f ca="1">OFFSET(#REF!,Master!$A10,14)</f>
        <v>#REF!</v>
      </c>
      <c r="R10" t="e">
        <f ca="1">OFFSET(#REF!,Master!$A10,32)</f>
        <v>#REF!</v>
      </c>
      <c r="AA10" t="e">
        <f t="shared" ca="1" si="1"/>
        <v>#REF!</v>
      </c>
      <c r="AB10" t="e">
        <f t="shared" ca="1" si="2"/>
        <v>#REF!</v>
      </c>
      <c r="AC10" t="e">
        <f t="shared" ca="1" si="3"/>
        <v>#REF!</v>
      </c>
      <c r="AD10" t="e">
        <f t="shared" ca="1" si="4"/>
        <v>#REF!</v>
      </c>
      <c r="AE10" t="e">
        <f t="shared" ca="1" si="5"/>
        <v>#REF!</v>
      </c>
    </row>
    <row r="11" spans="1:75" x14ac:dyDescent="0.35">
      <c r="A11" t="e">
        <f t="shared" si="0"/>
        <v>#REF!</v>
      </c>
      <c r="B11" t="e">
        <f ca="1">OFFSET(#REF!,Master!$A11,1)</f>
        <v>#REF!</v>
      </c>
      <c r="C11" t="e">
        <f ca="1">OFFSET(#REF!,Master!$A11,2)</f>
        <v>#REF!</v>
      </c>
      <c r="D11" t="e">
        <f ca="1">OFFSET(#REF!,Master!$A11,3)</f>
        <v>#REF!</v>
      </c>
      <c r="E11" t="e">
        <f ca="1">OFFSET(#REF!,Master!$A11,4)</f>
        <v>#REF!</v>
      </c>
      <c r="F11" t="e">
        <f ca="1">OFFSET(#REF!,Master!$A11,6)</f>
        <v>#REF!</v>
      </c>
      <c r="G11" t="e">
        <f ca="1">OFFSET(#REF!,Master!$A11,7)</f>
        <v>#REF!</v>
      </c>
      <c r="H11" t="e">
        <f ca="1">OFFSET(#REF!,Master!$A11,12)</f>
        <v>#REF!</v>
      </c>
      <c r="I11" t="e">
        <f ca="1">OFFSET(#REF!,Master!$A11,16)</f>
        <v>#REF!</v>
      </c>
      <c r="J11" t="e">
        <f ca="1">OFFSET(#REF!,Master!$A11,17)</f>
        <v>#REF!</v>
      </c>
      <c r="K11" t="e">
        <f ca="1">OFFSET(#REF!,Master!$A11,19)</f>
        <v>#REF!</v>
      </c>
      <c r="L11" t="e">
        <f ca="1">OFFSET(#REF!,Master!$A11,20)</f>
        <v>#REF!</v>
      </c>
      <c r="M11" t="e">
        <f ca="1">OFFSET(#REF!,Master!$A11,21)</f>
        <v>#REF!</v>
      </c>
      <c r="N11" t="e">
        <f ca="1">OFFSET(#REF!,Master!$A11,22)</f>
        <v>#REF!</v>
      </c>
      <c r="O11" t="e">
        <f ca="1">OFFSET(#REF!,Master!$A11,23)</f>
        <v>#REF!</v>
      </c>
      <c r="P11" t="e">
        <f ca="1">OFFSET(#REF!,Master!$A11,24)</f>
        <v>#REF!</v>
      </c>
      <c r="Q11" t="e">
        <f ca="1">OFFSET(#REF!,Master!$A11,14)</f>
        <v>#REF!</v>
      </c>
      <c r="R11" t="e">
        <f ca="1">OFFSET(#REF!,Master!$A11,32)</f>
        <v>#REF!</v>
      </c>
      <c r="AA11" t="e">
        <f t="shared" ca="1" si="1"/>
        <v>#REF!</v>
      </c>
      <c r="AB11" t="e">
        <f t="shared" ca="1" si="2"/>
        <v>#REF!</v>
      </c>
      <c r="AC11" t="e">
        <f t="shared" ca="1" si="3"/>
        <v>#REF!</v>
      </c>
      <c r="AD11" t="e">
        <f t="shared" ca="1" si="4"/>
        <v>#REF!</v>
      </c>
      <c r="AE11" t="e">
        <f t="shared" ca="1" si="5"/>
        <v>#REF!</v>
      </c>
    </row>
    <row r="12" spans="1:75" x14ac:dyDescent="0.35">
      <c r="A12" t="e">
        <f t="shared" si="0"/>
        <v>#REF!</v>
      </c>
      <c r="B12" t="e">
        <f ca="1">OFFSET(#REF!,Master!$A12,1)</f>
        <v>#REF!</v>
      </c>
      <c r="C12" t="e">
        <f ca="1">OFFSET(#REF!,Master!$A12,2)</f>
        <v>#REF!</v>
      </c>
      <c r="D12" t="e">
        <f ca="1">OFFSET(#REF!,Master!$A12,3)</f>
        <v>#REF!</v>
      </c>
      <c r="E12" t="e">
        <f ca="1">OFFSET(#REF!,Master!$A12,4)</f>
        <v>#REF!</v>
      </c>
      <c r="F12" t="e">
        <f ca="1">OFFSET(#REF!,Master!$A12,6)</f>
        <v>#REF!</v>
      </c>
      <c r="G12" t="e">
        <f ca="1">OFFSET(#REF!,Master!$A12,7)</f>
        <v>#REF!</v>
      </c>
      <c r="H12" t="e">
        <f ca="1">OFFSET(#REF!,Master!$A12,12)</f>
        <v>#REF!</v>
      </c>
      <c r="I12" t="e">
        <f ca="1">OFFSET(#REF!,Master!$A12,16)</f>
        <v>#REF!</v>
      </c>
      <c r="J12" t="e">
        <f ca="1">OFFSET(#REF!,Master!$A12,17)</f>
        <v>#REF!</v>
      </c>
      <c r="K12" t="e">
        <f ca="1">OFFSET(#REF!,Master!$A12,19)</f>
        <v>#REF!</v>
      </c>
      <c r="L12" t="e">
        <f ca="1">OFFSET(#REF!,Master!$A12,20)</f>
        <v>#REF!</v>
      </c>
      <c r="M12" t="e">
        <f ca="1">OFFSET(#REF!,Master!$A12,21)</f>
        <v>#REF!</v>
      </c>
      <c r="N12" t="e">
        <f ca="1">OFFSET(#REF!,Master!$A12,22)</f>
        <v>#REF!</v>
      </c>
      <c r="O12" t="e">
        <f ca="1">OFFSET(#REF!,Master!$A12,23)</f>
        <v>#REF!</v>
      </c>
      <c r="P12" t="e">
        <f ca="1">OFFSET(#REF!,Master!$A12,24)</f>
        <v>#REF!</v>
      </c>
      <c r="Q12" t="e">
        <f ca="1">OFFSET(#REF!,Master!$A12,14)</f>
        <v>#REF!</v>
      </c>
      <c r="R12" t="e">
        <f ca="1">OFFSET(#REF!,Master!$A12,32)</f>
        <v>#REF!</v>
      </c>
      <c r="AA12" t="e">
        <f t="shared" ca="1" si="1"/>
        <v>#REF!</v>
      </c>
      <c r="AB12" t="e">
        <f t="shared" ca="1" si="2"/>
        <v>#REF!</v>
      </c>
      <c r="AC12" t="e">
        <f t="shared" ca="1" si="3"/>
        <v>#REF!</v>
      </c>
      <c r="AD12" t="e">
        <f t="shared" ca="1" si="4"/>
        <v>#REF!</v>
      </c>
      <c r="AE12" t="e">
        <f t="shared" ca="1" si="5"/>
        <v>#REF!</v>
      </c>
    </row>
    <row r="13" spans="1:75" x14ac:dyDescent="0.35">
      <c r="A13" t="e">
        <f t="shared" si="0"/>
        <v>#REF!</v>
      </c>
      <c r="B13" t="e">
        <f ca="1">OFFSET(#REF!,Master!$A13,1)</f>
        <v>#REF!</v>
      </c>
      <c r="C13" t="e">
        <f ca="1">OFFSET(#REF!,Master!$A13,2)</f>
        <v>#REF!</v>
      </c>
      <c r="D13" t="e">
        <f ca="1">OFFSET(#REF!,Master!$A13,3)</f>
        <v>#REF!</v>
      </c>
      <c r="E13" t="e">
        <f ca="1">OFFSET(#REF!,Master!$A13,4)</f>
        <v>#REF!</v>
      </c>
      <c r="F13" t="e">
        <f ca="1">OFFSET(#REF!,Master!$A13,6)</f>
        <v>#REF!</v>
      </c>
      <c r="G13" t="e">
        <f ca="1">OFFSET(#REF!,Master!$A13,7)</f>
        <v>#REF!</v>
      </c>
      <c r="H13" t="e">
        <f ca="1">OFFSET(#REF!,Master!$A13,12)</f>
        <v>#REF!</v>
      </c>
      <c r="I13" t="e">
        <f ca="1">OFFSET(#REF!,Master!$A13,16)</f>
        <v>#REF!</v>
      </c>
      <c r="J13" t="e">
        <f ca="1">OFFSET(#REF!,Master!$A13,17)</f>
        <v>#REF!</v>
      </c>
      <c r="K13" t="e">
        <f ca="1">OFFSET(#REF!,Master!$A13,19)</f>
        <v>#REF!</v>
      </c>
      <c r="L13" t="e">
        <f ca="1">OFFSET(#REF!,Master!$A13,20)</f>
        <v>#REF!</v>
      </c>
      <c r="M13" t="e">
        <f ca="1">OFFSET(#REF!,Master!$A13,21)</f>
        <v>#REF!</v>
      </c>
      <c r="N13" t="e">
        <f ca="1">OFFSET(#REF!,Master!$A13,22)</f>
        <v>#REF!</v>
      </c>
      <c r="O13" t="e">
        <f ca="1">OFFSET(#REF!,Master!$A13,23)</f>
        <v>#REF!</v>
      </c>
      <c r="P13" t="e">
        <f ca="1">OFFSET(#REF!,Master!$A13,24)</f>
        <v>#REF!</v>
      </c>
      <c r="Q13" t="e">
        <f ca="1">OFFSET(#REF!,Master!$A13,14)</f>
        <v>#REF!</v>
      </c>
      <c r="R13" t="e">
        <f ca="1">OFFSET(#REF!,Master!$A13,32)</f>
        <v>#REF!</v>
      </c>
      <c r="AA13" t="e">
        <f t="shared" ca="1" si="1"/>
        <v>#REF!</v>
      </c>
      <c r="AB13" t="e">
        <f t="shared" ca="1" si="2"/>
        <v>#REF!</v>
      </c>
      <c r="AC13" t="e">
        <f t="shared" ca="1" si="3"/>
        <v>#REF!</v>
      </c>
      <c r="AD13" t="e">
        <f t="shared" ca="1" si="4"/>
        <v>#REF!</v>
      </c>
      <c r="AE13" t="e">
        <f t="shared" ca="1" si="5"/>
        <v>#REF!</v>
      </c>
    </row>
    <row r="14" spans="1:75" x14ac:dyDescent="0.35">
      <c r="A14" t="e">
        <f t="shared" si="0"/>
        <v>#REF!</v>
      </c>
      <c r="B14" t="e">
        <f ca="1">OFFSET(#REF!,Master!$A14,1)</f>
        <v>#REF!</v>
      </c>
      <c r="C14" t="e">
        <f ca="1">OFFSET(#REF!,Master!$A14,2)</f>
        <v>#REF!</v>
      </c>
      <c r="D14" t="e">
        <f ca="1">OFFSET(#REF!,Master!$A14,3)</f>
        <v>#REF!</v>
      </c>
      <c r="E14" t="e">
        <f ca="1">OFFSET(#REF!,Master!$A14,4)</f>
        <v>#REF!</v>
      </c>
      <c r="F14" t="e">
        <f ca="1">OFFSET(#REF!,Master!$A14,6)</f>
        <v>#REF!</v>
      </c>
      <c r="G14" t="e">
        <f ca="1">OFFSET(#REF!,Master!$A14,7)</f>
        <v>#REF!</v>
      </c>
      <c r="H14" t="e">
        <f ca="1">OFFSET(#REF!,Master!$A14,12)</f>
        <v>#REF!</v>
      </c>
      <c r="I14" t="e">
        <f ca="1">OFFSET(#REF!,Master!$A14,16)</f>
        <v>#REF!</v>
      </c>
      <c r="J14" t="e">
        <f ca="1">OFFSET(#REF!,Master!$A14,17)</f>
        <v>#REF!</v>
      </c>
      <c r="K14" t="e">
        <f ca="1">OFFSET(#REF!,Master!$A14,19)</f>
        <v>#REF!</v>
      </c>
      <c r="L14" t="e">
        <f ca="1">OFFSET(#REF!,Master!$A14,20)</f>
        <v>#REF!</v>
      </c>
      <c r="M14" t="e">
        <f ca="1">OFFSET(#REF!,Master!$A14,21)</f>
        <v>#REF!</v>
      </c>
      <c r="N14" t="e">
        <f ca="1">OFFSET(#REF!,Master!$A14,22)</f>
        <v>#REF!</v>
      </c>
      <c r="O14" t="e">
        <f ca="1">OFFSET(#REF!,Master!$A14,23)</f>
        <v>#REF!</v>
      </c>
      <c r="P14" t="e">
        <f ca="1">OFFSET(#REF!,Master!$A14,24)</f>
        <v>#REF!</v>
      </c>
      <c r="Q14" t="e">
        <f ca="1">OFFSET(#REF!,Master!$A14,14)</f>
        <v>#REF!</v>
      </c>
      <c r="R14" t="e">
        <f ca="1">OFFSET(#REF!,Master!$A14,32)</f>
        <v>#REF!</v>
      </c>
      <c r="AA14" t="e">
        <f t="shared" ca="1" si="1"/>
        <v>#REF!</v>
      </c>
      <c r="AB14" t="e">
        <f t="shared" ca="1" si="2"/>
        <v>#REF!</v>
      </c>
      <c r="AC14" t="e">
        <f t="shared" ca="1" si="3"/>
        <v>#REF!</v>
      </c>
      <c r="AD14" t="e">
        <f t="shared" ca="1" si="4"/>
        <v>#REF!</v>
      </c>
      <c r="AE14" t="e">
        <f t="shared" ca="1" si="5"/>
        <v>#REF!</v>
      </c>
    </row>
    <row r="15" spans="1:75" x14ac:dyDescent="0.35">
      <c r="A15" t="e">
        <f t="shared" si="0"/>
        <v>#REF!</v>
      </c>
      <c r="B15" t="e">
        <f ca="1">OFFSET(#REF!,Master!$A15,1)</f>
        <v>#REF!</v>
      </c>
      <c r="C15" t="e">
        <f ca="1">OFFSET(#REF!,Master!$A15,2)</f>
        <v>#REF!</v>
      </c>
      <c r="D15" t="e">
        <f ca="1">OFFSET(#REF!,Master!$A15,3)</f>
        <v>#REF!</v>
      </c>
      <c r="E15" t="e">
        <f ca="1">OFFSET(#REF!,Master!$A15,4)</f>
        <v>#REF!</v>
      </c>
      <c r="F15" t="e">
        <f ca="1">OFFSET(#REF!,Master!$A15,6)</f>
        <v>#REF!</v>
      </c>
      <c r="G15" t="e">
        <f ca="1">OFFSET(#REF!,Master!$A15,7)</f>
        <v>#REF!</v>
      </c>
      <c r="H15" t="e">
        <f ca="1">OFFSET(#REF!,Master!$A15,12)</f>
        <v>#REF!</v>
      </c>
      <c r="I15" t="e">
        <f ca="1">OFFSET(#REF!,Master!$A15,16)</f>
        <v>#REF!</v>
      </c>
      <c r="J15" t="e">
        <f ca="1">OFFSET(#REF!,Master!$A15,17)</f>
        <v>#REF!</v>
      </c>
      <c r="K15" t="e">
        <f ca="1">OFFSET(#REF!,Master!$A15,19)</f>
        <v>#REF!</v>
      </c>
      <c r="L15" t="e">
        <f ca="1">OFFSET(#REF!,Master!$A15,20)</f>
        <v>#REF!</v>
      </c>
      <c r="M15" t="e">
        <f ca="1">OFFSET(#REF!,Master!$A15,21)</f>
        <v>#REF!</v>
      </c>
      <c r="N15" t="e">
        <f ca="1">OFFSET(#REF!,Master!$A15,22)</f>
        <v>#REF!</v>
      </c>
      <c r="O15" t="e">
        <f ca="1">OFFSET(#REF!,Master!$A15,23)</f>
        <v>#REF!</v>
      </c>
      <c r="P15" t="e">
        <f ca="1">OFFSET(#REF!,Master!$A15,24)</f>
        <v>#REF!</v>
      </c>
      <c r="Q15" t="e">
        <f ca="1">OFFSET(#REF!,Master!$A15,14)</f>
        <v>#REF!</v>
      </c>
      <c r="R15" t="e">
        <f ca="1">OFFSET(#REF!,Master!$A15,32)</f>
        <v>#REF!</v>
      </c>
      <c r="AA15" t="e">
        <f t="shared" ca="1" si="1"/>
        <v>#REF!</v>
      </c>
      <c r="AB15" t="e">
        <f t="shared" ca="1" si="2"/>
        <v>#REF!</v>
      </c>
      <c r="AC15" t="e">
        <f t="shared" ca="1" si="3"/>
        <v>#REF!</v>
      </c>
      <c r="AD15" t="e">
        <f t="shared" ca="1" si="4"/>
        <v>#REF!</v>
      </c>
      <c r="AE15" t="e">
        <f t="shared" ca="1" si="5"/>
        <v>#REF!</v>
      </c>
    </row>
    <row r="16" spans="1:75" x14ac:dyDescent="0.35">
      <c r="A16" t="e">
        <f t="shared" si="0"/>
        <v>#REF!</v>
      </c>
      <c r="B16" t="e">
        <f ca="1">OFFSET(#REF!,Master!$A16,1)</f>
        <v>#REF!</v>
      </c>
      <c r="C16" t="e">
        <f ca="1">OFFSET(#REF!,Master!$A16,2)</f>
        <v>#REF!</v>
      </c>
      <c r="D16" t="e">
        <f ca="1">OFFSET(#REF!,Master!$A16,3)</f>
        <v>#REF!</v>
      </c>
      <c r="E16" t="e">
        <f ca="1">OFFSET(#REF!,Master!$A16,4)</f>
        <v>#REF!</v>
      </c>
      <c r="F16" t="e">
        <f ca="1">OFFSET(#REF!,Master!$A16,6)</f>
        <v>#REF!</v>
      </c>
      <c r="G16" t="e">
        <f ca="1">OFFSET(#REF!,Master!$A16,7)</f>
        <v>#REF!</v>
      </c>
      <c r="H16" t="e">
        <f ca="1">OFFSET(#REF!,Master!$A16,12)</f>
        <v>#REF!</v>
      </c>
      <c r="I16" t="e">
        <f ca="1">OFFSET(#REF!,Master!$A16,16)</f>
        <v>#REF!</v>
      </c>
      <c r="J16" t="e">
        <f ca="1">OFFSET(#REF!,Master!$A16,17)</f>
        <v>#REF!</v>
      </c>
      <c r="K16" t="e">
        <f ca="1">OFFSET(#REF!,Master!$A16,19)</f>
        <v>#REF!</v>
      </c>
      <c r="L16" t="e">
        <f ca="1">OFFSET(#REF!,Master!$A16,20)</f>
        <v>#REF!</v>
      </c>
      <c r="M16" t="e">
        <f ca="1">OFFSET(#REF!,Master!$A16,21)</f>
        <v>#REF!</v>
      </c>
      <c r="N16" t="e">
        <f ca="1">OFFSET(#REF!,Master!$A16,22)</f>
        <v>#REF!</v>
      </c>
      <c r="O16" t="e">
        <f ca="1">OFFSET(#REF!,Master!$A16,23)</f>
        <v>#REF!</v>
      </c>
      <c r="P16" t="e">
        <f ca="1">OFFSET(#REF!,Master!$A16,24)</f>
        <v>#REF!</v>
      </c>
      <c r="Q16" t="e">
        <f ca="1">OFFSET(#REF!,Master!$A16,14)</f>
        <v>#REF!</v>
      </c>
      <c r="R16" t="e">
        <f ca="1">OFFSET(#REF!,Master!$A16,32)</f>
        <v>#REF!</v>
      </c>
      <c r="AA16" t="e">
        <f t="shared" ca="1" si="1"/>
        <v>#REF!</v>
      </c>
      <c r="AB16" t="e">
        <f t="shared" ca="1" si="2"/>
        <v>#REF!</v>
      </c>
      <c r="AC16" t="e">
        <f t="shared" ca="1" si="3"/>
        <v>#REF!</v>
      </c>
      <c r="AD16" t="e">
        <f t="shared" ca="1" si="4"/>
        <v>#REF!</v>
      </c>
      <c r="AE16" t="e">
        <f t="shared" ca="1" si="5"/>
        <v>#REF!</v>
      </c>
    </row>
    <row r="17" spans="1:31" x14ac:dyDescent="0.35">
      <c r="A17" t="e">
        <f t="shared" si="0"/>
        <v>#REF!</v>
      </c>
      <c r="B17" t="e">
        <f ca="1">OFFSET(#REF!,Master!$A17,1)</f>
        <v>#REF!</v>
      </c>
      <c r="C17" t="e">
        <f ca="1">OFFSET(#REF!,Master!$A17,2)</f>
        <v>#REF!</v>
      </c>
      <c r="D17" t="e">
        <f ca="1">OFFSET(#REF!,Master!$A17,3)</f>
        <v>#REF!</v>
      </c>
      <c r="E17" t="e">
        <f ca="1">OFFSET(#REF!,Master!$A17,4)</f>
        <v>#REF!</v>
      </c>
      <c r="F17" t="e">
        <f ca="1">OFFSET(#REF!,Master!$A17,6)</f>
        <v>#REF!</v>
      </c>
      <c r="G17" t="e">
        <f ca="1">OFFSET(#REF!,Master!$A17,7)</f>
        <v>#REF!</v>
      </c>
      <c r="H17" t="e">
        <f ca="1">OFFSET(#REF!,Master!$A17,12)</f>
        <v>#REF!</v>
      </c>
      <c r="I17" t="e">
        <f ca="1">OFFSET(#REF!,Master!$A17,16)</f>
        <v>#REF!</v>
      </c>
      <c r="J17" t="e">
        <f ca="1">OFFSET(#REF!,Master!$A17,17)</f>
        <v>#REF!</v>
      </c>
      <c r="K17" t="e">
        <f ca="1">OFFSET(#REF!,Master!$A17,19)</f>
        <v>#REF!</v>
      </c>
      <c r="L17" t="e">
        <f ca="1">OFFSET(#REF!,Master!$A17,20)</f>
        <v>#REF!</v>
      </c>
      <c r="M17" t="e">
        <f ca="1">OFFSET(#REF!,Master!$A17,21)</f>
        <v>#REF!</v>
      </c>
      <c r="N17" t="e">
        <f ca="1">OFFSET(#REF!,Master!$A17,22)</f>
        <v>#REF!</v>
      </c>
      <c r="O17" t="e">
        <f ca="1">OFFSET(#REF!,Master!$A17,23)</f>
        <v>#REF!</v>
      </c>
      <c r="P17" t="e">
        <f ca="1">OFFSET(#REF!,Master!$A17,24)</f>
        <v>#REF!</v>
      </c>
      <c r="Q17" t="e">
        <f ca="1">OFFSET(#REF!,Master!$A17,14)</f>
        <v>#REF!</v>
      </c>
      <c r="R17" t="e">
        <f ca="1">OFFSET(#REF!,Master!$A17,32)</f>
        <v>#REF!</v>
      </c>
      <c r="AA17" t="e">
        <f t="shared" ca="1" si="1"/>
        <v>#REF!</v>
      </c>
      <c r="AB17" t="e">
        <f t="shared" ca="1" si="2"/>
        <v>#REF!</v>
      </c>
      <c r="AC17" t="e">
        <f t="shared" ca="1" si="3"/>
        <v>#REF!</v>
      </c>
      <c r="AD17" t="e">
        <f t="shared" ca="1" si="4"/>
        <v>#REF!</v>
      </c>
      <c r="AE17" t="e">
        <f t="shared" ca="1" si="5"/>
        <v>#REF!</v>
      </c>
    </row>
    <row r="18" spans="1:31" x14ac:dyDescent="0.35">
      <c r="A18" t="e">
        <f t="shared" si="0"/>
        <v>#REF!</v>
      </c>
      <c r="B18" t="e">
        <f ca="1">OFFSET(#REF!,Master!$A18,1)</f>
        <v>#REF!</v>
      </c>
      <c r="C18" t="e">
        <f ca="1">OFFSET(#REF!,Master!$A18,2)</f>
        <v>#REF!</v>
      </c>
      <c r="D18" t="e">
        <f ca="1">OFFSET(#REF!,Master!$A18,3)</f>
        <v>#REF!</v>
      </c>
      <c r="E18" t="e">
        <f ca="1">OFFSET(#REF!,Master!$A18,4)</f>
        <v>#REF!</v>
      </c>
      <c r="F18" t="e">
        <f ca="1">OFFSET(#REF!,Master!$A18,6)</f>
        <v>#REF!</v>
      </c>
      <c r="G18" t="e">
        <f ca="1">OFFSET(#REF!,Master!$A18,7)</f>
        <v>#REF!</v>
      </c>
      <c r="H18" t="e">
        <f ca="1">OFFSET(#REF!,Master!$A18,12)</f>
        <v>#REF!</v>
      </c>
      <c r="I18" t="e">
        <f ca="1">OFFSET(#REF!,Master!$A18,16)</f>
        <v>#REF!</v>
      </c>
      <c r="J18" t="e">
        <f ca="1">OFFSET(#REF!,Master!$A18,17)</f>
        <v>#REF!</v>
      </c>
      <c r="K18" t="e">
        <f ca="1">OFFSET(#REF!,Master!$A18,19)</f>
        <v>#REF!</v>
      </c>
      <c r="L18" t="e">
        <f ca="1">OFFSET(#REF!,Master!$A18,20)</f>
        <v>#REF!</v>
      </c>
      <c r="M18" t="e">
        <f ca="1">OFFSET(#REF!,Master!$A18,21)</f>
        <v>#REF!</v>
      </c>
      <c r="N18" t="e">
        <f ca="1">OFFSET(#REF!,Master!$A18,22)</f>
        <v>#REF!</v>
      </c>
      <c r="O18" t="e">
        <f ca="1">OFFSET(#REF!,Master!$A18,23)</f>
        <v>#REF!</v>
      </c>
      <c r="P18" t="e">
        <f ca="1">OFFSET(#REF!,Master!$A18,24)</f>
        <v>#REF!</v>
      </c>
      <c r="Q18" t="e">
        <f ca="1">OFFSET(#REF!,Master!$A18,14)</f>
        <v>#REF!</v>
      </c>
      <c r="R18" t="e">
        <f ca="1">OFFSET(#REF!,Master!$A18,32)</f>
        <v>#REF!</v>
      </c>
      <c r="AA18" t="e">
        <f t="shared" ca="1" si="1"/>
        <v>#REF!</v>
      </c>
      <c r="AB18" t="e">
        <f t="shared" ca="1" si="2"/>
        <v>#REF!</v>
      </c>
      <c r="AC18" t="e">
        <f t="shared" ca="1" si="3"/>
        <v>#REF!</v>
      </c>
      <c r="AD18" t="e">
        <f t="shared" ca="1" si="4"/>
        <v>#REF!</v>
      </c>
      <c r="AE18" t="e">
        <f t="shared" ca="1" si="5"/>
        <v>#REF!</v>
      </c>
    </row>
    <row r="19" spans="1:31" x14ac:dyDescent="0.35">
      <c r="A19" t="e">
        <f t="shared" si="0"/>
        <v>#REF!</v>
      </c>
      <c r="B19" t="e">
        <f ca="1">OFFSET(#REF!,Master!$A19,1)</f>
        <v>#REF!</v>
      </c>
      <c r="C19" t="e">
        <f ca="1">OFFSET(#REF!,Master!$A19,2)</f>
        <v>#REF!</v>
      </c>
      <c r="D19" t="e">
        <f ca="1">OFFSET(#REF!,Master!$A19,3)</f>
        <v>#REF!</v>
      </c>
      <c r="E19" t="e">
        <f ca="1">OFFSET(#REF!,Master!$A19,4)</f>
        <v>#REF!</v>
      </c>
      <c r="F19" t="e">
        <f ca="1">OFFSET(#REF!,Master!$A19,6)</f>
        <v>#REF!</v>
      </c>
      <c r="G19" t="e">
        <f ca="1">OFFSET(#REF!,Master!$A19,7)</f>
        <v>#REF!</v>
      </c>
      <c r="H19" t="e">
        <f ca="1">OFFSET(#REF!,Master!$A19,12)</f>
        <v>#REF!</v>
      </c>
      <c r="I19" t="e">
        <f ca="1">OFFSET(#REF!,Master!$A19,16)</f>
        <v>#REF!</v>
      </c>
      <c r="J19" t="e">
        <f ca="1">OFFSET(#REF!,Master!$A19,17)</f>
        <v>#REF!</v>
      </c>
      <c r="K19" t="e">
        <f ca="1">OFFSET(#REF!,Master!$A19,19)</f>
        <v>#REF!</v>
      </c>
      <c r="L19" t="e">
        <f ca="1">OFFSET(#REF!,Master!$A19,20)</f>
        <v>#REF!</v>
      </c>
      <c r="M19" t="e">
        <f ca="1">OFFSET(#REF!,Master!$A19,21)</f>
        <v>#REF!</v>
      </c>
      <c r="N19" t="e">
        <f ca="1">OFFSET(#REF!,Master!$A19,22)</f>
        <v>#REF!</v>
      </c>
      <c r="O19" t="e">
        <f ca="1">OFFSET(#REF!,Master!$A19,23)</f>
        <v>#REF!</v>
      </c>
      <c r="P19" t="e">
        <f ca="1">OFFSET(#REF!,Master!$A19,24)</f>
        <v>#REF!</v>
      </c>
      <c r="Q19" t="e">
        <f ca="1">OFFSET(#REF!,Master!$A19,14)</f>
        <v>#REF!</v>
      </c>
      <c r="R19" t="e">
        <f ca="1">OFFSET(#REF!,Master!$A19,32)</f>
        <v>#REF!</v>
      </c>
      <c r="AA19" t="e">
        <f t="shared" ca="1" si="1"/>
        <v>#REF!</v>
      </c>
      <c r="AB19" t="e">
        <f t="shared" ca="1" si="2"/>
        <v>#REF!</v>
      </c>
      <c r="AC19" t="e">
        <f t="shared" ca="1" si="3"/>
        <v>#REF!</v>
      </c>
      <c r="AD19" t="e">
        <f t="shared" ca="1" si="4"/>
        <v>#REF!</v>
      </c>
      <c r="AE19" t="e">
        <f t="shared" ca="1" si="5"/>
        <v>#REF!</v>
      </c>
    </row>
    <row r="20" spans="1:31" x14ac:dyDescent="0.35">
      <c r="A20" t="e">
        <f t="shared" si="0"/>
        <v>#REF!</v>
      </c>
      <c r="B20" t="e">
        <f ca="1">OFFSET(#REF!,Master!$A20,1)</f>
        <v>#REF!</v>
      </c>
      <c r="C20" t="e">
        <f ca="1">OFFSET(#REF!,Master!$A20,2)</f>
        <v>#REF!</v>
      </c>
      <c r="D20" t="e">
        <f ca="1">OFFSET(#REF!,Master!$A20,3)</f>
        <v>#REF!</v>
      </c>
      <c r="E20" t="e">
        <f ca="1">OFFSET(#REF!,Master!$A20,4)</f>
        <v>#REF!</v>
      </c>
      <c r="F20" t="e">
        <f ca="1">OFFSET(#REF!,Master!$A20,6)</f>
        <v>#REF!</v>
      </c>
      <c r="G20" t="e">
        <f ca="1">OFFSET(#REF!,Master!$A20,7)</f>
        <v>#REF!</v>
      </c>
      <c r="H20" t="e">
        <f ca="1">OFFSET(#REF!,Master!$A20,12)</f>
        <v>#REF!</v>
      </c>
      <c r="I20" t="e">
        <f ca="1">OFFSET(#REF!,Master!$A20,16)</f>
        <v>#REF!</v>
      </c>
      <c r="J20" t="e">
        <f ca="1">OFFSET(#REF!,Master!$A20,17)</f>
        <v>#REF!</v>
      </c>
      <c r="K20" t="e">
        <f ca="1">OFFSET(#REF!,Master!$A20,19)</f>
        <v>#REF!</v>
      </c>
      <c r="L20" t="e">
        <f ca="1">OFFSET(#REF!,Master!$A20,20)</f>
        <v>#REF!</v>
      </c>
      <c r="M20" t="e">
        <f ca="1">OFFSET(#REF!,Master!$A20,21)</f>
        <v>#REF!</v>
      </c>
      <c r="N20" t="e">
        <f ca="1">OFFSET(#REF!,Master!$A20,22)</f>
        <v>#REF!</v>
      </c>
      <c r="O20" t="e">
        <f ca="1">OFFSET(#REF!,Master!$A20,23)</f>
        <v>#REF!</v>
      </c>
      <c r="P20" t="e">
        <f ca="1">OFFSET(#REF!,Master!$A20,24)</f>
        <v>#REF!</v>
      </c>
      <c r="Q20" t="e">
        <f ca="1">OFFSET(#REF!,Master!$A20,14)</f>
        <v>#REF!</v>
      </c>
      <c r="R20" t="e">
        <f ca="1">OFFSET(#REF!,Master!$A20,32)</f>
        <v>#REF!</v>
      </c>
      <c r="AA20" t="e">
        <f t="shared" ca="1" si="1"/>
        <v>#REF!</v>
      </c>
      <c r="AB20" t="e">
        <f t="shared" ca="1" si="2"/>
        <v>#REF!</v>
      </c>
      <c r="AC20" t="e">
        <f t="shared" ca="1" si="3"/>
        <v>#REF!</v>
      </c>
      <c r="AD20" t="e">
        <f t="shared" ca="1" si="4"/>
        <v>#REF!</v>
      </c>
      <c r="AE20" t="e">
        <f t="shared" ca="1" si="5"/>
        <v>#REF!</v>
      </c>
    </row>
    <row r="21" spans="1:31" x14ac:dyDescent="0.35">
      <c r="A21" t="e">
        <f t="shared" si="0"/>
        <v>#REF!</v>
      </c>
      <c r="B21" t="e">
        <f ca="1">OFFSET(#REF!,Master!$A21,1)</f>
        <v>#REF!</v>
      </c>
      <c r="C21" t="e">
        <f ca="1">OFFSET(#REF!,Master!$A21,2)</f>
        <v>#REF!</v>
      </c>
      <c r="D21" t="e">
        <f ca="1">OFFSET(#REF!,Master!$A21,3)</f>
        <v>#REF!</v>
      </c>
      <c r="E21" t="e">
        <f ca="1">OFFSET(#REF!,Master!$A21,4)</f>
        <v>#REF!</v>
      </c>
      <c r="F21" t="e">
        <f ca="1">OFFSET(#REF!,Master!$A21,6)</f>
        <v>#REF!</v>
      </c>
      <c r="G21" t="e">
        <f ca="1">OFFSET(#REF!,Master!$A21,7)</f>
        <v>#REF!</v>
      </c>
      <c r="H21" t="e">
        <f ca="1">OFFSET(#REF!,Master!$A21,12)</f>
        <v>#REF!</v>
      </c>
      <c r="I21" t="e">
        <f ca="1">OFFSET(#REF!,Master!$A21,16)</f>
        <v>#REF!</v>
      </c>
      <c r="J21" t="e">
        <f ca="1">OFFSET(#REF!,Master!$A21,17)</f>
        <v>#REF!</v>
      </c>
      <c r="K21" t="e">
        <f ca="1">OFFSET(#REF!,Master!$A21,19)</f>
        <v>#REF!</v>
      </c>
      <c r="L21" t="e">
        <f ca="1">OFFSET(#REF!,Master!$A21,20)</f>
        <v>#REF!</v>
      </c>
      <c r="M21" t="e">
        <f ca="1">OFFSET(#REF!,Master!$A21,21)</f>
        <v>#REF!</v>
      </c>
      <c r="N21" t="e">
        <f ca="1">OFFSET(#REF!,Master!$A21,22)</f>
        <v>#REF!</v>
      </c>
      <c r="O21" t="e">
        <f ca="1">OFFSET(#REF!,Master!$A21,23)</f>
        <v>#REF!</v>
      </c>
      <c r="P21" t="e">
        <f ca="1">OFFSET(#REF!,Master!$A21,24)</f>
        <v>#REF!</v>
      </c>
      <c r="Q21" t="e">
        <f ca="1">OFFSET(#REF!,Master!$A21,14)</f>
        <v>#REF!</v>
      </c>
      <c r="R21" t="e">
        <f ca="1">OFFSET(#REF!,Master!$A21,32)</f>
        <v>#REF!</v>
      </c>
      <c r="AA21" t="e">
        <f t="shared" ca="1" si="1"/>
        <v>#REF!</v>
      </c>
      <c r="AB21" t="e">
        <f t="shared" ca="1" si="2"/>
        <v>#REF!</v>
      </c>
      <c r="AC21" t="e">
        <f t="shared" ca="1" si="3"/>
        <v>#REF!</v>
      </c>
      <c r="AD21" t="e">
        <f t="shared" ca="1" si="4"/>
        <v>#REF!</v>
      </c>
      <c r="AE21" t="e">
        <f t="shared" ca="1" si="5"/>
        <v>#REF!</v>
      </c>
    </row>
    <row r="22" spans="1:31" x14ac:dyDescent="0.35">
      <c r="A22" t="e">
        <f t="shared" si="0"/>
        <v>#REF!</v>
      </c>
      <c r="B22" t="e">
        <f ca="1">OFFSET(#REF!,Master!$A22,1)</f>
        <v>#REF!</v>
      </c>
      <c r="C22" t="e">
        <f ca="1">OFFSET(#REF!,Master!$A22,2)</f>
        <v>#REF!</v>
      </c>
      <c r="D22" t="e">
        <f ca="1">OFFSET(#REF!,Master!$A22,3)</f>
        <v>#REF!</v>
      </c>
      <c r="E22" t="e">
        <f ca="1">OFFSET(#REF!,Master!$A22,4)</f>
        <v>#REF!</v>
      </c>
      <c r="F22" t="e">
        <f ca="1">OFFSET(#REF!,Master!$A22,6)</f>
        <v>#REF!</v>
      </c>
      <c r="G22" t="e">
        <f ca="1">OFFSET(#REF!,Master!$A22,7)</f>
        <v>#REF!</v>
      </c>
      <c r="H22" t="e">
        <f ca="1">OFFSET(#REF!,Master!$A22,12)</f>
        <v>#REF!</v>
      </c>
      <c r="I22" t="e">
        <f ca="1">OFFSET(#REF!,Master!$A22,16)</f>
        <v>#REF!</v>
      </c>
      <c r="J22" t="e">
        <f ca="1">OFFSET(#REF!,Master!$A22,17)</f>
        <v>#REF!</v>
      </c>
      <c r="K22" t="e">
        <f ca="1">OFFSET(#REF!,Master!$A22,19)</f>
        <v>#REF!</v>
      </c>
      <c r="L22" t="e">
        <f ca="1">OFFSET(#REF!,Master!$A22,20)</f>
        <v>#REF!</v>
      </c>
      <c r="M22" t="e">
        <f ca="1">OFFSET(#REF!,Master!$A22,21)</f>
        <v>#REF!</v>
      </c>
      <c r="N22" t="e">
        <f ca="1">OFFSET(#REF!,Master!$A22,22)</f>
        <v>#REF!</v>
      </c>
      <c r="O22" t="e">
        <f ca="1">OFFSET(#REF!,Master!$A22,23)</f>
        <v>#REF!</v>
      </c>
      <c r="P22" t="e">
        <f ca="1">OFFSET(#REF!,Master!$A22,24)</f>
        <v>#REF!</v>
      </c>
      <c r="Q22" t="e">
        <f ca="1">OFFSET(#REF!,Master!$A22,14)</f>
        <v>#REF!</v>
      </c>
      <c r="R22" t="e">
        <f ca="1">OFFSET(#REF!,Master!$A22,32)</f>
        <v>#REF!</v>
      </c>
      <c r="AA22" t="e">
        <f t="shared" ca="1" si="1"/>
        <v>#REF!</v>
      </c>
      <c r="AB22" t="e">
        <f t="shared" ca="1" si="2"/>
        <v>#REF!</v>
      </c>
      <c r="AC22" t="e">
        <f t="shared" ca="1" si="3"/>
        <v>#REF!</v>
      </c>
      <c r="AD22" t="e">
        <f t="shared" ca="1" si="4"/>
        <v>#REF!</v>
      </c>
      <c r="AE22" t="e">
        <f t="shared" ca="1" si="5"/>
        <v>#REF!</v>
      </c>
    </row>
    <row r="23" spans="1:31" x14ac:dyDescent="0.35">
      <c r="A23" t="e">
        <f t="shared" si="0"/>
        <v>#REF!</v>
      </c>
      <c r="B23" t="e">
        <f ca="1">OFFSET(#REF!,Master!$A23,1)</f>
        <v>#REF!</v>
      </c>
      <c r="C23" t="e">
        <f ca="1">OFFSET(#REF!,Master!$A23,2)</f>
        <v>#REF!</v>
      </c>
      <c r="D23" t="e">
        <f ca="1">OFFSET(#REF!,Master!$A23,3)</f>
        <v>#REF!</v>
      </c>
      <c r="E23" t="e">
        <f ca="1">OFFSET(#REF!,Master!$A23,4)</f>
        <v>#REF!</v>
      </c>
      <c r="F23" t="e">
        <f ca="1">OFFSET(#REF!,Master!$A23,6)</f>
        <v>#REF!</v>
      </c>
      <c r="G23" t="e">
        <f ca="1">OFFSET(#REF!,Master!$A23,7)</f>
        <v>#REF!</v>
      </c>
      <c r="H23" t="e">
        <f ca="1">OFFSET(#REF!,Master!$A23,12)</f>
        <v>#REF!</v>
      </c>
      <c r="I23" t="e">
        <f ca="1">OFFSET(#REF!,Master!$A23,16)</f>
        <v>#REF!</v>
      </c>
      <c r="J23" t="e">
        <f ca="1">OFFSET(#REF!,Master!$A23,17)</f>
        <v>#REF!</v>
      </c>
      <c r="K23" t="e">
        <f ca="1">OFFSET(#REF!,Master!$A23,19)</f>
        <v>#REF!</v>
      </c>
      <c r="L23" t="e">
        <f ca="1">OFFSET(#REF!,Master!$A23,20)</f>
        <v>#REF!</v>
      </c>
      <c r="M23" t="e">
        <f ca="1">OFFSET(#REF!,Master!$A23,21)</f>
        <v>#REF!</v>
      </c>
      <c r="N23" t="e">
        <f ca="1">OFFSET(#REF!,Master!$A23,22)</f>
        <v>#REF!</v>
      </c>
      <c r="O23" t="e">
        <f ca="1">OFFSET(#REF!,Master!$A23,23)</f>
        <v>#REF!</v>
      </c>
      <c r="P23" t="e">
        <f ca="1">OFFSET(#REF!,Master!$A23,24)</f>
        <v>#REF!</v>
      </c>
      <c r="Q23" t="e">
        <f ca="1">OFFSET(#REF!,Master!$A23,14)</f>
        <v>#REF!</v>
      </c>
      <c r="R23" t="e">
        <f ca="1">OFFSET(#REF!,Master!$A23,32)</f>
        <v>#REF!</v>
      </c>
      <c r="AA23" t="e">
        <f t="shared" ca="1" si="1"/>
        <v>#REF!</v>
      </c>
      <c r="AB23" t="e">
        <f t="shared" ca="1" si="2"/>
        <v>#REF!</v>
      </c>
      <c r="AC23" t="e">
        <f t="shared" ca="1" si="3"/>
        <v>#REF!</v>
      </c>
      <c r="AD23" t="e">
        <f t="shared" ca="1" si="4"/>
        <v>#REF!</v>
      </c>
      <c r="AE23" t="e">
        <f t="shared" ca="1" si="5"/>
        <v>#REF!</v>
      </c>
    </row>
    <row r="24" spans="1:31" x14ac:dyDescent="0.35">
      <c r="A24" t="e">
        <f t="shared" si="0"/>
        <v>#REF!</v>
      </c>
      <c r="B24" t="e">
        <f ca="1">OFFSET(#REF!,Master!$A24,1)</f>
        <v>#REF!</v>
      </c>
      <c r="C24" t="e">
        <f ca="1">OFFSET(#REF!,Master!$A24,2)</f>
        <v>#REF!</v>
      </c>
      <c r="D24" t="e">
        <f ca="1">OFFSET(#REF!,Master!$A24,3)</f>
        <v>#REF!</v>
      </c>
      <c r="E24" t="e">
        <f ca="1">OFFSET(#REF!,Master!$A24,4)</f>
        <v>#REF!</v>
      </c>
      <c r="F24" t="e">
        <f ca="1">OFFSET(#REF!,Master!$A24,6)</f>
        <v>#REF!</v>
      </c>
      <c r="G24" t="e">
        <f ca="1">OFFSET(#REF!,Master!$A24,7)</f>
        <v>#REF!</v>
      </c>
      <c r="H24" t="e">
        <f ca="1">OFFSET(#REF!,Master!$A24,12)</f>
        <v>#REF!</v>
      </c>
      <c r="I24" t="e">
        <f ca="1">OFFSET(#REF!,Master!$A24,16)</f>
        <v>#REF!</v>
      </c>
      <c r="J24" t="e">
        <f ca="1">OFFSET(#REF!,Master!$A24,17)</f>
        <v>#REF!</v>
      </c>
      <c r="K24" t="e">
        <f ca="1">OFFSET(#REF!,Master!$A24,19)</f>
        <v>#REF!</v>
      </c>
      <c r="L24" t="e">
        <f ca="1">OFFSET(#REF!,Master!$A24,20)</f>
        <v>#REF!</v>
      </c>
      <c r="M24" t="e">
        <f ca="1">OFFSET(#REF!,Master!$A24,21)</f>
        <v>#REF!</v>
      </c>
      <c r="N24" t="e">
        <f ca="1">OFFSET(#REF!,Master!$A24,22)</f>
        <v>#REF!</v>
      </c>
      <c r="O24" t="e">
        <f ca="1">OFFSET(#REF!,Master!$A24,23)</f>
        <v>#REF!</v>
      </c>
      <c r="P24" t="e">
        <f ca="1">OFFSET(#REF!,Master!$A24,24)</f>
        <v>#REF!</v>
      </c>
      <c r="Q24" t="e">
        <f ca="1">OFFSET(#REF!,Master!$A24,14)</f>
        <v>#REF!</v>
      </c>
      <c r="R24" t="e">
        <f ca="1">OFFSET(#REF!,Master!$A24,32)</f>
        <v>#REF!</v>
      </c>
      <c r="AA24" t="e">
        <f t="shared" ca="1" si="1"/>
        <v>#REF!</v>
      </c>
      <c r="AB24" t="e">
        <f t="shared" ca="1" si="2"/>
        <v>#REF!</v>
      </c>
      <c r="AC24" t="e">
        <f t="shared" ca="1" si="3"/>
        <v>#REF!</v>
      </c>
      <c r="AD24" t="e">
        <f t="shared" ca="1" si="4"/>
        <v>#REF!</v>
      </c>
      <c r="AE24" t="e">
        <f t="shared" ca="1" si="5"/>
        <v>#REF!</v>
      </c>
    </row>
    <row r="25" spans="1:31" x14ac:dyDescent="0.35">
      <c r="A25" t="e">
        <f t="shared" si="0"/>
        <v>#REF!</v>
      </c>
      <c r="B25" t="e">
        <f ca="1">OFFSET(#REF!,Master!$A25,1)</f>
        <v>#REF!</v>
      </c>
      <c r="C25" t="e">
        <f ca="1">OFFSET(#REF!,Master!$A25,2)</f>
        <v>#REF!</v>
      </c>
      <c r="D25" t="e">
        <f ca="1">OFFSET(#REF!,Master!$A25,3)</f>
        <v>#REF!</v>
      </c>
      <c r="E25" t="e">
        <f ca="1">OFFSET(#REF!,Master!$A25,4)</f>
        <v>#REF!</v>
      </c>
      <c r="F25" t="e">
        <f ca="1">OFFSET(#REF!,Master!$A25,6)</f>
        <v>#REF!</v>
      </c>
      <c r="G25" t="e">
        <f ca="1">OFFSET(#REF!,Master!$A25,7)</f>
        <v>#REF!</v>
      </c>
      <c r="H25" t="e">
        <f ca="1">OFFSET(#REF!,Master!$A25,12)</f>
        <v>#REF!</v>
      </c>
      <c r="I25" t="e">
        <f ca="1">OFFSET(#REF!,Master!$A25,16)</f>
        <v>#REF!</v>
      </c>
      <c r="J25" t="e">
        <f ca="1">OFFSET(#REF!,Master!$A25,17)</f>
        <v>#REF!</v>
      </c>
      <c r="K25" t="e">
        <f ca="1">OFFSET(#REF!,Master!$A25,19)</f>
        <v>#REF!</v>
      </c>
      <c r="L25" t="e">
        <f ca="1">OFFSET(#REF!,Master!$A25,20)</f>
        <v>#REF!</v>
      </c>
      <c r="M25" t="e">
        <f ca="1">OFFSET(#REF!,Master!$A25,21)</f>
        <v>#REF!</v>
      </c>
      <c r="N25" t="e">
        <f ca="1">OFFSET(#REF!,Master!$A25,22)</f>
        <v>#REF!</v>
      </c>
      <c r="O25" t="e">
        <f ca="1">OFFSET(#REF!,Master!$A25,23)</f>
        <v>#REF!</v>
      </c>
      <c r="P25" t="e">
        <f ca="1">OFFSET(#REF!,Master!$A25,24)</f>
        <v>#REF!</v>
      </c>
      <c r="Q25" t="e">
        <f ca="1">OFFSET(#REF!,Master!$A25,14)</f>
        <v>#REF!</v>
      </c>
      <c r="R25" t="e">
        <f ca="1">OFFSET(#REF!,Master!$A25,32)</f>
        <v>#REF!</v>
      </c>
      <c r="AA25" t="e">
        <f t="shared" ca="1" si="1"/>
        <v>#REF!</v>
      </c>
      <c r="AB25" t="e">
        <f t="shared" ca="1" si="2"/>
        <v>#REF!</v>
      </c>
      <c r="AC25" t="e">
        <f t="shared" ca="1" si="3"/>
        <v>#REF!</v>
      </c>
      <c r="AD25" t="e">
        <f t="shared" ca="1" si="4"/>
        <v>#REF!</v>
      </c>
      <c r="AE25" t="e">
        <f t="shared" ca="1" si="5"/>
        <v>#REF!</v>
      </c>
    </row>
    <row r="26" spans="1:31" x14ac:dyDescent="0.35">
      <c r="A26" t="e">
        <f t="shared" si="0"/>
        <v>#REF!</v>
      </c>
      <c r="B26" t="e">
        <f ca="1">OFFSET(#REF!,Master!$A26,1)</f>
        <v>#REF!</v>
      </c>
      <c r="C26" t="e">
        <f ca="1">OFFSET(#REF!,Master!$A26,2)</f>
        <v>#REF!</v>
      </c>
      <c r="D26" t="e">
        <f ca="1">OFFSET(#REF!,Master!$A26,3)</f>
        <v>#REF!</v>
      </c>
      <c r="E26" t="e">
        <f ca="1">OFFSET(#REF!,Master!$A26,4)</f>
        <v>#REF!</v>
      </c>
      <c r="F26" t="e">
        <f ca="1">OFFSET(#REF!,Master!$A26,6)</f>
        <v>#REF!</v>
      </c>
      <c r="G26" t="e">
        <f ca="1">OFFSET(#REF!,Master!$A26,7)</f>
        <v>#REF!</v>
      </c>
      <c r="H26" t="e">
        <f ca="1">OFFSET(#REF!,Master!$A26,12)</f>
        <v>#REF!</v>
      </c>
      <c r="I26" t="e">
        <f ca="1">OFFSET(#REF!,Master!$A26,16)</f>
        <v>#REF!</v>
      </c>
      <c r="J26" t="e">
        <f ca="1">OFFSET(#REF!,Master!$A26,17)</f>
        <v>#REF!</v>
      </c>
      <c r="K26" t="e">
        <f ca="1">OFFSET(#REF!,Master!$A26,19)</f>
        <v>#REF!</v>
      </c>
      <c r="L26" t="e">
        <f ca="1">OFFSET(#REF!,Master!$A26,20)</f>
        <v>#REF!</v>
      </c>
      <c r="M26" t="e">
        <f ca="1">OFFSET(#REF!,Master!$A26,21)</f>
        <v>#REF!</v>
      </c>
      <c r="N26" t="e">
        <f ca="1">OFFSET(#REF!,Master!$A26,22)</f>
        <v>#REF!</v>
      </c>
      <c r="O26" t="e">
        <f ca="1">OFFSET(#REF!,Master!$A26,23)</f>
        <v>#REF!</v>
      </c>
      <c r="P26" t="e">
        <f ca="1">OFFSET(#REF!,Master!$A26,24)</f>
        <v>#REF!</v>
      </c>
      <c r="Q26" t="e">
        <f ca="1">OFFSET(#REF!,Master!$A26,14)</f>
        <v>#REF!</v>
      </c>
      <c r="R26" t="e">
        <f ca="1">OFFSET(#REF!,Master!$A26,32)</f>
        <v>#REF!</v>
      </c>
      <c r="AA26" t="e">
        <f t="shared" ca="1" si="1"/>
        <v>#REF!</v>
      </c>
      <c r="AB26" t="e">
        <f t="shared" ca="1" si="2"/>
        <v>#REF!</v>
      </c>
      <c r="AC26" t="e">
        <f t="shared" ca="1" si="3"/>
        <v>#REF!</v>
      </c>
      <c r="AD26" t="e">
        <f t="shared" ca="1" si="4"/>
        <v>#REF!</v>
      </c>
      <c r="AE26" t="e">
        <f t="shared" ca="1" si="5"/>
        <v>#REF!</v>
      </c>
    </row>
    <row r="27" spans="1:31" x14ac:dyDescent="0.35">
      <c r="A27" t="e">
        <f t="shared" si="0"/>
        <v>#REF!</v>
      </c>
      <c r="B27" t="e">
        <f ca="1">OFFSET(#REF!,Master!$A27,1)</f>
        <v>#REF!</v>
      </c>
      <c r="C27" t="e">
        <f ca="1">OFFSET(#REF!,Master!$A27,2)</f>
        <v>#REF!</v>
      </c>
      <c r="D27" t="e">
        <f ca="1">OFFSET(#REF!,Master!$A27,3)</f>
        <v>#REF!</v>
      </c>
      <c r="E27" t="e">
        <f ca="1">OFFSET(#REF!,Master!$A27,4)</f>
        <v>#REF!</v>
      </c>
      <c r="F27" t="e">
        <f ca="1">OFFSET(#REF!,Master!$A27,6)</f>
        <v>#REF!</v>
      </c>
      <c r="G27" t="e">
        <f ca="1">OFFSET(#REF!,Master!$A27,7)</f>
        <v>#REF!</v>
      </c>
      <c r="H27" t="e">
        <f ca="1">OFFSET(#REF!,Master!$A27,12)</f>
        <v>#REF!</v>
      </c>
      <c r="I27" t="e">
        <f ca="1">OFFSET(#REF!,Master!$A27,16)</f>
        <v>#REF!</v>
      </c>
      <c r="J27" t="e">
        <f ca="1">OFFSET(#REF!,Master!$A27,17)</f>
        <v>#REF!</v>
      </c>
      <c r="K27" t="e">
        <f ca="1">OFFSET(#REF!,Master!$A27,19)</f>
        <v>#REF!</v>
      </c>
      <c r="L27" t="e">
        <f ca="1">OFFSET(#REF!,Master!$A27,20)</f>
        <v>#REF!</v>
      </c>
      <c r="M27" t="e">
        <f ca="1">OFFSET(#REF!,Master!$A27,21)</f>
        <v>#REF!</v>
      </c>
      <c r="N27" t="e">
        <f ca="1">OFFSET(#REF!,Master!$A27,22)</f>
        <v>#REF!</v>
      </c>
      <c r="O27" t="e">
        <f ca="1">OFFSET(#REF!,Master!$A27,23)</f>
        <v>#REF!</v>
      </c>
      <c r="P27" t="e">
        <f ca="1">OFFSET(#REF!,Master!$A27,24)</f>
        <v>#REF!</v>
      </c>
      <c r="Q27" t="e">
        <f ca="1">OFFSET(#REF!,Master!$A27,14)</f>
        <v>#REF!</v>
      </c>
      <c r="R27" t="e">
        <f ca="1">OFFSET(#REF!,Master!$A27,32)</f>
        <v>#REF!</v>
      </c>
      <c r="AA27" t="e">
        <f t="shared" ca="1" si="1"/>
        <v>#REF!</v>
      </c>
      <c r="AB27" t="e">
        <f t="shared" ca="1" si="2"/>
        <v>#REF!</v>
      </c>
      <c r="AC27" t="e">
        <f t="shared" ca="1" si="3"/>
        <v>#REF!</v>
      </c>
      <c r="AD27" t="e">
        <f t="shared" ca="1" si="4"/>
        <v>#REF!</v>
      </c>
      <c r="AE27" t="e">
        <f t="shared" ca="1" si="5"/>
        <v>#REF!</v>
      </c>
    </row>
    <row r="28" spans="1:31" x14ac:dyDescent="0.35">
      <c r="A28" t="e">
        <f t="shared" si="0"/>
        <v>#REF!</v>
      </c>
      <c r="B28" t="e">
        <f ca="1">OFFSET(#REF!,Master!$A28,1)</f>
        <v>#REF!</v>
      </c>
      <c r="C28" t="e">
        <f ca="1">OFFSET(#REF!,Master!$A28,2)</f>
        <v>#REF!</v>
      </c>
      <c r="D28" t="e">
        <f ca="1">OFFSET(#REF!,Master!$A28,3)</f>
        <v>#REF!</v>
      </c>
      <c r="E28" t="e">
        <f ca="1">OFFSET(#REF!,Master!$A28,4)</f>
        <v>#REF!</v>
      </c>
      <c r="F28" t="e">
        <f ca="1">OFFSET(#REF!,Master!$A28,6)</f>
        <v>#REF!</v>
      </c>
      <c r="G28" t="e">
        <f ca="1">OFFSET(#REF!,Master!$A28,7)</f>
        <v>#REF!</v>
      </c>
      <c r="H28" t="e">
        <f ca="1">OFFSET(#REF!,Master!$A28,12)</f>
        <v>#REF!</v>
      </c>
      <c r="I28" t="e">
        <f ca="1">OFFSET(#REF!,Master!$A28,16)</f>
        <v>#REF!</v>
      </c>
      <c r="J28" t="e">
        <f ca="1">OFFSET(#REF!,Master!$A28,17)</f>
        <v>#REF!</v>
      </c>
      <c r="K28" t="e">
        <f ca="1">OFFSET(#REF!,Master!$A28,19)</f>
        <v>#REF!</v>
      </c>
      <c r="L28" t="e">
        <f ca="1">OFFSET(#REF!,Master!$A28,20)</f>
        <v>#REF!</v>
      </c>
      <c r="M28" t="e">
        <f ca="1">OFFSET(#REF!,Master!$A28,21)</f>
        <v>#REF!</v>
      </c>
      <c r="N28" t="e">
        <f ca="1">OFFSET(#REF!,Master!$A28,22)</f>
        <v>#REF!</v>
      </c>
      <c r="O28" t="e">
        <f ca="1">OFFSET(#REF!,Master!$A28,23)</f>
        <v>#REF!</v>
      </c>
      <c r="P28" t="e">
        <f ca="1">OFFSET(#REF!,Master!$A28,24)</f>
        <v>#REF!</v>
      </c>
      <c r="Q28" t="e">
        <f ca="1">OFFSET(#REF!,Master!$A28,14)</f>
        <v>#REF!</v>
      </c>
      <c r="R28" t="e">
        <f ca="1">OFFSET(#REF!,Master!$A28,32)</f>
        <v>#REF!</v>
      </c>
      <c r="AA28" t="e">
        <f t="shared" ca="1" si="1"/>
        <v>#REF!</v>
      </c>
      <c r="AB28" t="e">
        <f t="shared" ca="1" si="2"/>
        <v>#REF!</v>
      </c>
      <c r="AC28" t="e">
        <f t="shared" ca="1" si="3"/>
        <v>#REF!</v>
      </c>
      <c r="AD28" t="e">
        <f t="shared" ca="1" si="4"/>
        <v>#REF!</v>
      </c>
      <c r="AE28" t="e">
        <f t="shared" ca="1" si="5"/>
        <v>#REF!</v>
      </c>
    </row>
    <row r="29" spans="1:31" x14ac:dyDescent="0.35">
      <c r="A29" t="e">
        <f t="shared" si="0"/>
        <v>#REF!</v>
      </c>
      <c r="B29" t="e">
        <f ca="1">OFFSET(#REF!,Master!$A29,1)</f>
        <v>#REF!</v>
      </c>
      <c r="C29" t="e">
        <f ca="1">OFFSET(#REF!,Master!$A29,2)</f>
        <v>#REF!</v>
      </c>
      <c r="D29" t="e">
        <f ca="1">OFFSET(#REF!,Master!$A29,3)</f>
        <v>#REF!</v>
      </c>
      <c r="E29" t="e">
        <f ca="1">OFFSET(#REF!,Master!$A29,4)</f>
        <v>#REF!</v>
      </c>
      <c r="F29" t="e">
        <f ca="1">OFFSET(#REF!,Master!$A29,6)</f>
        <v>#REF!</v>
      </c>
      <c r="G29" t="e">
        <f ca="1">OFFSET(#REF!,Master!$A29,7)</f>
        <v>#REF!</v>
      </c>
      <c r="H29" t="e">
        <f ca="1">OFFSET(#REF!,Master!$A29,12)</f>
        <v>#REF!</v>
      </c>
      <c r="I29" t="e">
        <f ca="1">OFFSET(#REF!,Master!$A29,16)</f>
        <v>#REF!</v>
      </c>
      <c r="J29" t="e">
        <f ca="1">OFFSET(#REF!,Master!$A29,17)</f>
        <v>#REF!</v>
      </c>
      <c r="K29" t="e">
        <f ca="1">OFFSET(#REF!,Master!$A29,19)</f>
        <v>#REF!</v>
      </c>
      <c r="L29" t="e">
        <f ca="1">OFFSET(#REF!,Master!$A29,20)</f>
        <v>#REF!</v>
      </c>
      <c r="M29" t="e">
        <f ca="1">OFFSET(#REF!,Master!$A29,21)</f>
        <v>#REF!</v>
      </c>
      <c r="N29" t="e">
        <f ca="1">OFFSET(#REF!,Master!$A29,22)</f>
        <v>#REF!</v>
      </c>
      <c r="O29" t="e">
        <f ca="1">OFFSET(#REF!,Master!$A29,23)</f>
        <v>#REF!</v>
      </c>
      <c r="P29" t="e">
        <f ca="1">OFFSET(#REF!,Master!$A29,24)</f>
        <v>#REF!</v>
      </c>
      <c r="Q29" t="e">
        <f ca="1">OFFSET(#REF!,Master!$A29,14)</f>
        <v>#REF!</v>
      </c>
      <c r="R29" t="e">
        <f ca="1">OFFSET(#REF!,Master!$A29,32)</f>
        <v>#REF!</v>
      </c>
      <c r="AA29" t="e">
        <f t="shared" ca="1" si="1"/>
        <v>#REF!</v>
      </c>
      <c r="AB29" t="e">
        <f t="shared" ca="1" si="2"/>
        <v>#REF!</v>
      </c>
      <c r="AC29" t="e">
        <f t="shared" ca="1" si="3"/>
        <v>#REF!</v>
      </c>
      <c r="AD29" t="e">
        <f t="shared" ca="1" si="4"/>
        <v>#REF!</v>
      </c>
      <c r="AE29" t="e">
        <f t="shared" ca="1" si="5"/>
        <v>#REF!</v>
      </c>
    </row>
    <row r="30" spans="1:31" x14ac:dyDescent="0.35">
      <c r="A30" t="e">
        <f t="shared" si="0"/>
        <v>#REF!</v>
      </c>
      <c r="B30" t="e">
        <f ca="1">OFFSET(#REF!,Master!$A30,1)</f>
        <v>#REF!</v>
      </c>
      <c r="C30" t="e">
        <f ca="1">OFFSET(#REF!,Master!$A30,2)</f>
        <v>#REF!</v>
      </c>
      <c r="D30" t="e">
        <f ca="1">OFFSET(#REF!,Master!$A30,3)</f>
        <v>#REF!</v>
      </c>
      <c r="E30" t="e">
        <f ca="1">OFFSET(#REF!,Master!$A30,4)</f>
        <v>#REF!</v>
      </c>
      <c r="F30" t="e">
        <f ca="1">OFFSET(#REF!,Master!$A30,6)</f>
        <v>#REF!</v>
      </c>
      <c r="G30" t="e">
        <f ca="1">OFFSET(#REF!,Master!$A30,7)</f>
        <v>#REF!</v>
      </c>
      <c r="H30" t="e">
        <f ca="1">OFFSET(#REF!,Master!$A30,12)</f>
        <v>#REF!</v>
      </c>
      <c r="I30" t="e">
        <f ca="1">OFFSET(#REF!,Master!$A30,16)</f>
        <v>#REF!</v>
      </c>
      <c r="J30" t="e">
        <f ca="1">OFFSET(#REF!,Master!$A30,17)</f>
        <v>#REF!</v>
      </c>
      <c r="K30" t="e">
        <f ca="1">OFFSET(#REF!,Master!$A30,19)</f>
        <v>#REF!</v>
      </c>
      <c r="L30" t="e">
        <f ca="1">OFFSET(#REF!,Master!$A30,20)</f>
        <v>#REF!</v>
      </c>
      <c r="M30" t="e">
        <f ca="1">OFFSET(#REF!,Master!$A30,21)</f>
        <v>#REF!</v>
      </c>
      <c r="N30" t="e">
        <f ca="1">OFFSET(#REF!,Master!$A30,22)</f>
        <v>#REF!</v>
      </c>
      <c r="O30" t="e">
        <f ca="1">OFFSET(#REF!,Master!$A30,23)</f>
        <v>#REF!</v>
      </c>
      <c r="P30" t="e">
        <f ca="1">OFFSET(#REF!,Master!$A30,24)</f>
        <v>#REF!</v>
      </c>
      <c r="Q30" t="e">
        <f ca="1">OFFSET(#REF!,Master!$A30,14)</f>
        <v>#REF!</v>
      </c>
      <c r="R30" t="e">
        <f ca="1">OFFSET(#REF!,Master!$A30,32)</f>
        <v>#REF!</v>
      </c>
      <c r="AA30" t="e">
        <f t="shared" ca="1" si="1"/>
        <v>#REF!</v>
      </c>
      <c r="AB30" t="e">
        <f t="shared" ca="1" si="2"/>
        <v>#REF!</v>
      </c>
      <c r="AC30" t="e">
        <f t="shared" ca="1" si="3"/>
        <v>#REF!</v>
      </c>
      <c r="AD30" t="e">
        <f t="shared" ca="1" si="4"/>
        <v>#REF!</v>
      </c>
      <c r="AE30" t="e">
        <f t="shared" ca="1" si="5"/>
        <v>#REF!</v>
      </c>
    </row>
    <row r="31" spans="1:31" x14ac:dyDescent="0.35">
      <c r="A31" t="e">
        <f t="shared" si="0"/>
        <v>#REF!</v>
      </c>
      <c r="B31" t="e">
        <f ca="1">OFFSET(#REF!,Master!$A31,1)</f>
        <v>#REF!</v>
      </c>
      <c r="C31" t="e">
        <f ca="1">OFFSET(#REF!,Master!$A31,2)</f>
        <v>#REF!</v>
      </c>
      <c r="D31" t="e">
        <f ca="1">OFFSET(#REF!,Master!$A31,3)</f>
        <v>#REF!</v>
      </c>
      <c r="E31" t="e">
        <f ca="1">OFFSET(#REF!,Master!$A31,4)</f>
        <v>#REF!</v>
      </c>
      <c r="F31" t="e">
        <f ca="1">OFFSET(#REF!,Master!$A31,6)</f>
        <v>#REF!</v>
      </c>
      <c r="G31" t="e">
        <f ca="1">OFFSET(#REF!,Master!$A31,7)</f>
        <v>#REF!</v>
      </c>
      <c r="H31" t="e">
        <f ca="1">OFFSET(#REF!,Master!$A31,12)</f>
        <v>#REF!</v>
      </c>
      <c r="I31" t="e">
        <f ca="1">OFFSET(#REF!,Master!$A31,16)</f>
        <v>#REF!</v>
      </c>
      <c r="J31" t="e">
        <f ca="1">OFFSET(#REF!,Master!$A31,17)</f>
        <v>#REF!</v>
      </c>
      <c r="K31" t="e">
        <f ca="1">OFFSET(#REF!,Master!$A31,19)</f>
        <v>#REF!</v>
      </c>
      <c r="L31" t="e">
        <f ca="1">OFFSET(#REF!,Master!$A31,20)</f>
        <v>#REF!</v>
      </c>
      <c r="M31" t="e">
        <f ca="1">OFFSET(#REF!,Master!$A31,21)</f>
        <v>#REF!</v>
      </c>
      <c r="N31" t="e">
        <f ca="1">OFFSET(#REF!,Master!$A31,22)</f>
        <v>#REF!</v>
      </c>
      <c r="O31" t="e">
        <f ca="1">OFFSET(#REF!,Master!$A31,23)</f>
        <v>#REF!</v>
      </c>
      <c r="P31" t="e">
        <f ca="1">OFFSET(#REF!,Master!$A31,24)</f>
        <v>#REF!</v>
      </c>
      <c r="Q31" t="e">
        <f ca="1">OFFSET(#REF!,Master!$A31,14)</f>
        <v>#REF!</v>
      </c>
      <c r="R31" t="e">
        <f ca="1">OFFSET(#REF!,Master!$A31,32)</f>
        <v>#REF!</v>
      </c>
      <c r="AA31" t="e">
        <f t="shared" ca="1" si="1"/>
        <v>#REF!</v>
      </c>
      <c r="AB31" t="e">
        <f t="shared" ca="1" si="2"/>
        <v>#REF!</v>
      </c>
      <c r="AC31" t="e">
        <f t="shared" ca="1" si="3"/>
        <v>#REF!</v>
      </c>
      <c r="AD31" t="e">
        <f t="shared" ca="1" si="4"/>
        <v>#REF!</v>
      </c>
      <c r="AE31" t="e">
        <f t="shared" ca="1" si="5"/>
        <v>#REF!</v>
      </c>
    </row>
    <row r="32" spans="1:31" x14ac:dyDescent="0.35">
      <c r="A32" t="e">
        <f t="shared" si="0"/>
        <v>#REF!</v>
      </c>
      <c r="B32" t="e">
        <f ca="1">OFFSET(#REF!,Master!$A32,1)</f>
        <v>#REF!</v>
      </c>
      <c r="C32" t="e">
        <f ca="1">OFFSET(#REF!,Master!$A32,2)</f>
        <v>#REF!</v>
      </c>
      <c r="D32" t="e">
        <f ca="1">OFFSET(#REF!,Master!$A32,3)</f>
        <v>#REF!</v>
      </c>
      <c r="E32" t="e">
        <f ca="1">OFFSET(#REF!,Master!$A32,4)</f>
        <v>#REF!</v>
      </c>
      <c r="F32" t="e">
        <f ca="1">OFFSET(#REF!,Master!$A32,6)</f>
        <v>#REF!</v>
      </c>
      <c r="G32" t="e">
        <f ca="1">OFFSET(#REF!,Master!$A32,7)</f>
        <v>#REF!</v>
      </c>
      <c r="H32" t="e">
        <f ca="1">OFFSET(#REF!,Master!$A32,12)</f>
        <v>#REF!</v>
      </c>
      <c r="I32" t="e">
        <f ca="1">OFFSET(#REF!,Master!$A32,16)</f>
        <v>#REF!</v>
      </c>
      <c r="J32" t="e">
        <f ca="1">OFFSET(#REF!,Master!$A32,17)</f>
        <v>#REF!</v>
      </c>
      <c r="K32" t="e">
        <f ca="1">OFFSET(#REF!,Master!$A32,19)</f>
        <v>#REF!</v>
      </c>
      <c r="L32" t="e">
        <f ca="1">OFFSET(#REF!,Master!$A32,20)</f>
        <v>#REF!</v>
      </c>
      <c r="M32" t="e">
        <f ca="1">OFFSET(#REF!,Master!$A32,21)</f>
        <v>#REF!</v>
      </c>
      <c r="N32" t="e">
        <f ca="1">OFFSET(#REF!,Master!$A32,22)</f>
        <v>#REF!</v>
      </c>
      <c r="O32" t="e">
        <f ca="1">OFFSET(#REF!,Master!$A32,23)</f>
        <v>#REF!</v>
      </c>
      <c r="P32" t="e">
        <f ca="1">OFFSET(#REF!,Master!$A32,24)</f>
        <v>#REF!</v>
      </c>
      <c r="Q32" t="e">
        <f ca="1">OFFSET(#REF!,Master!$A32,14)</f>
        <v>#REF!</v>
      </c>
      <c r="R32" t="e">
        <f ca="1">OFFSET(#REF!,Master!$A32,32)</f>
        <v>#REF!</v>
      </c>
      <c r="AA32" t="e">
        <f t="shared" ref="AA32:AA45" ca="1" si="6">B32&amp;" "&amp;C32</f>
        <v>#REF!</v>
      </c>
      <c r="AB32" t="e">
        <f t="shared" ref="AB32:AB45" ca="1" si="7">H32</f>
        <v>#REF!</v>
      </c>
      <c r="AC32" t="e">
        <f t="shared" ref="AC32:AC45" ca="1" si="8">K32</f>
        <v>#REF!</v>
      </c>
      <c r="AD32" t="e">
        <f t="shared" ca="1" si="4"/>
        <v>#REF!</v>
      </c>
      <c r="AE32" t="e">
        <f t="shared" ca="1" si="5"/>
        <v>#REF!</v>
      </c>
    </row>
    <row r="33" spans="1:31" x14ac:dyDescent="0.35">
      <c r="A33" t="e">
        <f t="shared" si="0"/>
        <v>#REF!</v>
      </c>
      <c r="B33" t="e">
        <f ca="1">OFFSET(#REF!,Master!$A33,1)</f>
        <v>#REF!</v>
      </c>
      <c r="C33" t="e">
        <f ca="1">OFFSET(#REF!,Master!$A33,2)</f>
        <v>#REF!</v>
      </c>
      <c r="D33" t="e">
        <f ca="1">OFFSET(#REF!,Master!$A33,3)</f>
        <v>#REF!</v>
      </c>
      <c r="E33" t="e">
        <f ca="1">OFFSET(#REF!,Master!$A33,4)</f>
        <v>#REF!</v>
      </c>
      <c r="F33" t="e">
        <f ca="1">OFFSET(#REF!,Master!$A33,6)</f>
        <v>#REF!</v>
      </c>
      <c r="G33" t="e">
        <f ca="1">OFFSET(#REF!,Master!$A33,7)</f>
        <v>#REF!</v>
      </c>
      <c r="H33" t="e">
        <f ca="1">OFFSET(#REF!,Master!$A33,12)</f>
        <v>#REF!</v>
      </c>
      <c r="I33" t="e">
        <f ca="1">OFFSET(#REF!,Master!$A33,16)</f>
        <v>#REF!</v>
      </c>
      <c r="J33" t="e">
        <f ca="1">OFFSET(#REF!,Master!$A33,17)</f>
        <v>#REF!</v>
      </c>
      <c r="K33" t="e">
        <f ca="1">OFFSET(#REF!,Master!$A33,19)</f>
        <v>#REF!</v>
      </c>
      <c r="L33" t="e">
        <f ca="1">OFFSET(#REF!,Master!$A33,20)</f>
        <v>#REF!</v>
      </c>
      <c r="M33" t="e">
        <f ca="1">OFFSET(#REF!,Master!$A33,21)</f>
        <v>#REF!</v>
      </c>
      <c r="N33" t="e">
        <f ca="1">OFFSET(#REF!,Master!$A33,22)</f>
        <v>#REF!</v>
      </c>
      <c r="O33" t="e">
        <f ca="1">OFFSET(#REF!,Master!$A33,23)</f>
        <v>#REF!</v>
      </c>
      <c r="P33" t="e">
        <f ca="1">OFFSET(#REF!,Master!$A33,24)</f>
        <v>#REF!</v>
      </c>
      <c r="Q33" t="e">
        <f ca="1">OFFSET(#REF!,Master!$A33,14)</f>
        <v>#REF!</v>
      </c>
      <c r="R33" t="e">
        <f ca="1">OFFSET(#REF!,Master!$A33,32)</f>
        <v>#REF!</v>
      </c>
      <c r="AA33" t="e">
        <f t="shared" ca="1" si="6"/>
        <v>#REF!</v>
      </c>
      <c r="AB33" t="e">
        <f t="shared" ca="1" si="7"/>
        <v>#REF!</v>
      </c>
      <c r="AC33" t="e">
        <f t="shared" ca="1" si="8"/>
        <v>#REF!</v>
      </c>
      <c r="AD33" t="e">
        <f t="shared" ca="1" si="4"/>
        <v>#REF!</v>
      </c>
      <c r="AE33" t="e">
        <f t="shared" ca="1" si="5"/>
        <v>#REF!</v>
      </c>
    </row>
    <row r="34" spans="1:31" x14ac:dyDescent="0.35">
      <c r="A34" t="e">
        <f t="shared" si="0"/>
        <v>#REF!</v>
      </c>
      <c r="B34" t="e">
        <f ca="1">OFFSET(#REF!,Master!$A34,1)</f>
        <v>#REF!</v>
      </c>
      <c r="C34" t="e">
        <f ca="1">OFFSET(#REF!,Master!$A34,2)</f>
        <v>#REF!</v>
      </c>
      <c r="D34" t="e">
        <f ca="1">OFFSET(#REF!,Master!$A34,3)</f>
        <v>#REF!</v>
      </c>
      <c r="E34" t="e">
        <f ca="1">OFFSET(#REF!,Master!$A34,4)</f>
        <v>#REF!</v>
      </c>
      <c r="F34" t="e">
        <f ca="1">OFFSET(#REF!,Master!$A34,6)</f>
        <v>#REF!</v>
      </c>
      <c r="G34" t="e">
        <f ca="1">OFFSET(#REF!,Master!$A34,7)</f>
        <v>#REF!</v>
      </c>
      <c r="H34" t="e">
        <f ca="1">OFFSET(#REF!,Master!$A34,12)</f>
        <v>#REF!</v>
      </c>
      <c r="I34" t="e">
        <f ca="1">OFFSET(#REF!,Master!$A34,16)</f>
        <v>#REF!</v>
      </c>
      <c r="J34" t="e">
        <f ca="1">OFFSET(#REF!,Master!$A34,17)</f>
        <v>#REF!</v>
      </c>
      <c r="K34" t="e">
        <f ca="1">OFFSET(#REF!,Master!$A34,19)</f>
        <v>#REF!</v>
      </c>
      <c r="L34" t="e">
        <f ca="1">OFFSET(#REF!,Master!$A34,20)</f>
        <v>#REF!</v>
      </c>
      <c r="M34" t="e">
        <f ca="1">OFFSET(#REF!,Master!$A34,21)</f>
        <v>#REF!</v>
      </c>
      <c r="N34" t="e">
        <f ca="1">OFFSET(#REF!,Master!$A34,22)</f>
        <v>#REF!</v>
      </c>
      <c r="O34" t="e">
        <f ca="1">OFFSET(#REF!,Master!$A34,23)</f>
        <v>#REF!</v>
      </c>
      <c r="P34" t="e">
        <f ca="1">OFFSET(#REF!,Master!$A34,24)</f>
        <v>#REF!</v>
      </c>
      <c r="Q34" t="e">
        <f ca="1">OFFSET(#REF!,Master!$A34,14)</f>
        <v>#REF!</v>
      </c>
      <c r="R34" t="e">
        <f ca="1">OFFSET(#REF!,Master!$A34,32)</f>
        <v>#REF!</v>
      </c>
      <c r="AA34" t="e">
        <f t="shared" ca="1" si="6"/>
        <v>#REF!</v>
      </c>
      <c r="AB34" t="e">
        <f t="shared" ca="1" si="7"/>
        <v>#REF!</v>
      </c>
      <c r="AC34" t="e">
        <f t="shared" ca="1" si="8"/>
        <v>#REF!</v>
      </c>
      <c r="AD34" t="e">
        <f t="shared" ca="1" si="4"/>
        <v>#REF!</v>
      </c>
      <c r="AE34" t="e">
        <f t="shared" ca="1" si="5"/>
        <v>#REF!</v>
      </c>
    </row>
    <row r="35" spans="1:31" x14ac:dyDescent="0.35">
      <c r="A35" t="e">
        <f t="shared" si="0"/>
        <v>#REF!</v>
      </c>
      <c r="B35" t="e">
        <f ca="1">OFFSET(#REF!,Master!$A35,1)</f>
        <v>#REF!</v>
      </c>
      <c r="C35" t="e">
        <f ca="1">OFFSET(#REF!,Master!$A35,2)</f>
        <v>#REF!</v>
      </c>
      <c r="D35" t="e">
        <f ca="1">OFFSET(#REF!,Master!$A35,3)</f>
        <v>#REF!</v>
      </c>
      <c r="E35" t="e">
        <f ca="1">OFFSET(#REF!,Master!$A35,4)</f>
        <v>#REF!</v>
      </c>
      <c r="F35" t="e">
        <f ca="1">OFFSET(#REF!,Master!$A35,6)</f>
        <v>#REF!</v>
      </c>
      <c r="G35" t="e">
        <f ca="1">OFFSET(#REF!,Master!$A35,7)</f>
        <v>#REF!</v>
      </c>
      <c r="H35" t="e">
        <f ca="1">OFFSET(#REF!,Master!$A35,12)</f>
        <v>#REF!</v>
      </c>
      <c r="I35" t="e">
        <f ca="1">OFFSET(#REF!,Master!$A35,16)</f>
        <v>#REF!</v>
      </c>
      <c r="J35" t="e">
        <f ca="1">OFFSET(#REF!,Master!$A35,17)</f>
        <v>#REF!</v>
      </c>
      <c r="K35" t="e">
        <f ca="1">OFFSET(#REF!,Master!$A35,19)</f>
        <v>#REF!</v>
      </c>
      <c r="L35" t="e">
        <f ca="1">OFFSET(#REF!,Master!$A35,20)</f>
        <v>#REF!</v>
      </c>
      <c r="M35" t="e">
        <f ca="1">OFFSET(#REF!,Master!$A35,21)</f>
        <v>#REF!</v>
      </c>
      <c r="N35" t="e">
        <f ca="1">OFFSET(#REF!,Master!$A35,22)</f>
        <v>#REF!</v>
      </c>
      <c r="O35" t="e">
        <f ca="1">OFFSET(#REF!,Master!$A35,23)</f>
        <v>#REF!</v>
      </c>
      <c r="P35" t="e">
        <f ca="1">OFFSET(#REF!,Master!$A35,24)</f>
        <v>#REF!</v>
      </c>
      <c r="Q35" t="e">
        <f ca="1">OFFSET(#REF!,Master!$A35,14)</f>
        <v>#REF!</v>
      </c>
      <c r="R35" t="e">
        <f ca="1">OFFSET(#REF!,Master!$A35,32)</f>
        <v>#REF!</v>
      </c>
      <c r="AA35" t="e">
        <f t="shared" ca="1" si="6"/>
        <v>#REF!</v>
      </c>
      <c r="AB35" t="e">
        <f t="shared" ca="1" si="7"/>
        <v>#REF!</v>
      </c>
      <c r="AC35" t="e">
        <f t="shared" ca="1" si="8"/>
        <v>#REF!</v>
      </c>
      <c r="AD35" t="e">
        <f t="shared" ca="1" si="4"/>
        <v>#REF!</v>
      </c>
      <c r="AE35" t="e">
        <f t="shared" ca="1" si="5"/>
        <v>#REF!</v>
      </c>
    </row>
    <row r="36" spans="1:31" x14ac:dyDescent="0.35">
      <c r="A36" t="e">
        <f t="shared" si="0"/>
        <v>#REF!</v>
      </c>
      <c r="B36" t="e">
        <f ca="1">OFFSET(#REF!,Master!$A36,1)</f>
        <v>#REF!</v>
      </c>
      <c r="C36" t="e">
        <f ca="1">OFFSET(#REF!,Master!$A36,2)</f>
        <v>#REF!</v>
      </c>
      <c r="D36" t="e">
        <f ca="1">OFFSET(#REF!,Master!$A36,3)</f>
        <v>#REF!</v>
      </c>
      <c r="E36" t="e">
        <f ca="1">OFFSET(#REF!,Master!$A36,4)</f>
        <v>#REF!</v>
      </c>
      <c r="F36" t="e">
        <f ca="1">OFFSET(#REF!,Master!$A36,6)</f>
        <v>#REF!</v>
      </c>
      <c r="G36" t="e">
        <f ca="1">OFFSET(#REF!,Master!$A36,7)</f>
        <v>#REF!</v>
      </c>
      <c r="H36" t="e">
        <f ca="1">OFFSET(#REF!,Master!$A36,12)</f>
        <v>#REF!</v>
      </c>
      <c r="I36" t="e">
        <f ca="1">OFFSET(#REF!,Master!$A36,16)</f>
        <v>#REF!</v>
      </c>
      <c r="J36" t="e">
        <f ca="1">OFFSET(#REF!,Master!$A36,17)</f>
        <v>#REF!</v>
      </c>
      <c r="K36" t="e">
        <f ca="1">OFFSET(#REF!,Master!$A36,19)</f>
        <v>#REF!</v>
      </c>
      <c r="L36" t="e">
        <f ca="1">OFFSET(#REF!,Master!$A36,20)</f>
        <v>#REF!</v>
      </c>
      <c r="M36" t="e">
        <f ca="1">OFFSET(#REF!,Master!$A36,21)</f>
        <v>#REF!</v>
      </c>
      <c r="N36" t="e">
        <f ca="1">OFFSET(#REF!,Master!$A36,22)</f>
        <v>#REF!</v>
      </c>
      <c r="O36" t="e">
        <f ca="1">OFFSET(#REF!,Master!$A36,23)</f>
        <v>#REF!</v>
      </c>
      <c r="P36" t="e">
        <f ca="1">OFFSET(#REF!,Master!$A36,24)</f>
        <v>#REF!</v>
      </c>
      <c r="Q36" t="e">
        <f ca="1">OFFSET(#REF!,Master!$A36,14)</f>
        <v>#REF!</v>
      </c>
      <c r="R36" t="e">
        <f ca="1">OFFSET(#REF!,Master!$A36,32)</f>
        <v>#REF!</v>
      </c>
      <c r="AA36" t="e">
        <f t="shared" ca="1" si="6"/>
        <v>#REF!</v>
      </c>
      <c r="AB36" t="e">
        <f t="shared" ca="1" si="7"/>
        <v>#REF!</v>
      </c>
      <c r="AC36" t="e">
        <f t="shared" ca="1" si="8"/>
        <v>#REF!</v>
      </c>
      <c r="AD36" t="e">
        <f t="shared" ca="1" si="4"/>
        <v>#REF!</v>
      </c>
      <c r="AE36" t="e">
        <f t="shared" ca="1" si="5"/>
        <v>#REF!</v>
      </c>
    </row>
    <row r="37" spans="1:31" x14ac:dyDescent="0.35">
      <c r="A37" t="e">
        <f t="shared" si="0"/>
        <v>#REF!</v>
      </c>
      <c r="B37" t="e">
        <f ca="1">OFFSET(#REF!,Master!$A37,1)</f>
        <v>#REF!</v>
      </c>
      <c r="C37" t="e">
        <f ca="1">OFFSET(#REF!,Master!$A37,2)</f>
        <v>#REF!</v>
      </c>
      <c r="D37" t="e">
        <f ca="1">OFFSET(#REF!,Master!$A37,3)</f>
        <v>#REF!</v>
      </c>
      <c r="E37" t="e">
        <f ca="1">OFFSET(#REF!,Master!$A37,4)</f>
        <v>#REF!</v>
      </c>
      <c r="F37" t="e">
        <f ca="1">OFFSET(#REF!,Master!$A37,6)</f>
        <v>#REF!</v>
      </c>
      <c r="G37" t="e">
        <f ca="1">OFFSET(#REF!,Master!$A37,7)</f>
        <v>#REF!</v>
      </c>
      <c r="H37" t="e">
        <f ca="1">OFFSET(#REF!,Master!$A37,12)</f>
        <v>#REF!</v>
      </c>
      <c r="I37" t="e">
        <f ca="1">OFFSET(#REF!,Master!$A37,16)</f>
        <v>#REF!</v>
      </c>
      <c r="J37" t="e">
        <f ca="1">OFFSET(#REF!,Master!$A37,17)</f>
        <v>#REF!</v>
      </c>
      <c r="K37" t="e">
        <f ca="1">OFFSET(#REF!,Master!$A37,19)</f>
        <v>#REF!</v>
      </c>
      <c r="L37" t="e">
        <f ca="1">OFFSET(#REF!,Master!$A37,20)</f>
        <v>#REF!</v>
      </c>
      <c r="M37" t="e">
        <f ca="1">OFFSET(#REF!,Master!$A37,21)</f>
        <v>#REF!</v>
      </c>
      <c r="N37" t="e">
        <f ca="1">OFFSET(#REF!,Master!$A37,22)</f>
        <v>#REF!</v>
      </c>
      <c r="O37" t="e">
        <f ca="1">OFFSET(#REF!,Master!$A37,23)</f>
        <v>#REF!</v>
      </c>
      <c r="P37" t="e">
        <f ca="1">OFFSET(#REF!,Master!$A37,24)</f>
        <v>#REF!</v>
      </c>
      <c r="Q37" t="e">
        <f ca="1">OFFSET(#REF!,Master!$A37,14)</f>
        <v>#REF!</v>
      </c>
      <c r="R37" t="e">
        <f ca="1">OFFSET(#REF!,Master!$A37,32)</f>
        <v>#REF!</v>
      </c>
      <c r="AA37" t="e">
        <f t="shared" ca="1" si="6"/>
        <v>#REF!</v>
      </c>
      <c r="AB37" t="e">
        <f t="shared" ca="1" si="7"/>
        <v>#REF!</v>
      </c>
      <c r="AC37" t="e">
        <f t="shared" ca="1" si="8"/>
        <v>#REF!</v>
      </c>
      <c r="AD37" t="e">
        <f t="shared" ca="1" si="4"/>
        <v>#REF!</v>
      </c>
      <c r="AE37" t="e">
        <f t="shared" ca="1" si="5"/>
        <v>#REF!</v>
      </c>
    </row>
    <row r="38" spans="1:31" x14ac:dyDescent="0.35">
      <c r="A38" t="e">
        <f t="shared" si="0"/>
        <v>#REF!</v>
      </c>
      <c r="B38" t="e">
        <f ca="1">OFFSET(#REF!,Master!$A38,1)</f>
        <v>#REF!</v>
      </c>
      <c r="C38" t="e">
        <f ca="1">OFFSET(#REF!,Master!$A38,2)</f>
        <v>#REF!</v>
      </c>
      <c r="D38" t="e">
        <f ca="1">OFFSET(#REF!,Master!$A38,3)</f>
        <v>#REF!</v>
      </c>
      <c r="E38" t="e">
        <f ca="1">OFFSET(#REF!,Master!$A38,4)</f>
        <v>#REF!</v>
      </c>
      <c r="F38" t="e">
        <f ca="1">OFFSET(#REF!,Master!$A38,6)</f>
        <v>#REF!</v>
      </c>
      <c r="G38" t="e">
        <f ca="1">OFFSET(#REF!,Master!$A38,7)</f>
        <v>#REF!</v>
      </c>
      <c r="H38" t="e">
        <f ca="1">OFFSET(#REF!,Master!$A38,12)</f>
        <v>#REF!</v>
      </c>
      <c r="I38" t="e">
        <f ca="1">OFFSET(#REF!,Master!$A38,16)</f>
        <v>#REF!</v>
      </c>
      <c r="J38" t="e">
        <f ca="1">OFFSET(#REF!,Master!$A38,17)</f>
        <v>#REF!</v>
      </c>
      <c r="K38" t="e">
        <f ca="1">OFFSET(#REF!,Master!$A38,19)</f>
        <v>#REF!</v>
      </c>
      <c r="L38" t="e">
        <f ca="1">OFFSET(#REF!,Master!$A38,20)</f>
        <v>#REF!</v>
      </c>
      <c r="M38" t="e">
        <f ca="1">OFFSET(#REF!,Master!$A38,21)</f>
        <v>#REF!</v>
      </c>
      <c r="N38" t="e">
        <f ca="1">OFFSET(#REF!,Master!$A38,22)</f>
        <v>#REF!</v>
      </c>
      <c r="O38" t="e">
        <f ca="1">OFFSET(#REF!,Master!$A38,23)</f>
        <v>#REF!</v>
      </c>
      <c r="P38" t="e">
        <f ca="1">OFFSET(#REF!,Master!$A38,24)</f>
        <v>#REF!</v>
      </c>
      <c r="Q38" t="e">
        <f ca="1">OFFSET(#REF!,Master!$A38,14)</f>
        <v>#REF!</v>
      </c>
      <c r="R38" t="e">
        <f ca="1">OFFSET(#REF!,Master!$A38,32)</f>
        <v>#REF!</v>
      </c>
      <c r="AA38" t="e">
        <f t="shared" ca="1" si="6"/>
        <v>#REF!</v>
      </c>
      <c r="AB38" t="e">
        <f t="shared" ca="1" si="7"/>
        <v>#REF!</v>
      </c>
      <c r="AC38" t="e">
        <f t="shared" ca="1" si="8"/>
        <v>#REF!</v>
      </c>
      <c r="AD38" t="e">
        <f t="shared" ca="1" si="4"/>
        <v>#REF!</v>
      </c>
      <c r="AE38" t="e">
        <f t="shared" ca="1" si="5"/>
        <v>#REF!</v>
      </c>
    </row>
    <row r="39" spans="1:31" x14ac:dyDescent="0.35">
      <c r="A39" t="e">
        <f t="shared" si="0"/>
        <v>#REF!</v>
      </c>
      <c r="B39" t="e">
        <f ca="1">OFFSET(#REF!,Master!$A39,1)</f>
        <v>#REF!</v>
      </c>
      <c r="C39" t="e">
        <f ca="1">OFFSET(#REF!,Master!$A39,2)</f>
        <v>#REF!</v>
      </c>
      <c r="D39" t="e">
        <f ca="1">OFFSET(#REF!,Master!$A39,3)</f>
        <v>#REF!</v>
      </c>
      <c r="E39" t="e">
        <f ca="1">OFFSET(#REF!,Master!$A39,4)</f>
        <v>#REF!</v>
      </c>
      <c r="F39" t="e">
        <f ca="1">OFFSET(#REF!,Master!$A39,6)</f>
        <v>#REF!</v>
      </c>
      <c r="G39" t="e">
        <f ca="1">OFFSET(#REF!,Master!$A39,7)</f>
        <v>#REF!</v>
      </c>
      <c r="H39" t="e">
        <f ca="1">OFFSET(#REF!,Master!$A39,12)</f>
        <v>#REF!</v>
      </c>
      <c r="I39" t="e">
        <f ca="1">OFFSET(#REF!,Master!$A39,16)</f>
        <v>#REF!</v>
      </c>
      <c r="J39" t="e">
        <f ca="1">OFFSET(#REF!,Master!$A39,17)</f>
        <v>#REF!</v>
      </c>
      <c r="K39" t="e">
        <f ca="1">OFFSET(#REF!,Master!$A39,19)</f>
        <v>#REF!</v>
      </c>
      <c r="L39" t="e">
        <f ca="1">OFFSET(#REF!,Master!$A39,20)</f>
        <v>#REF!</v>
      </c>
      <c r="M39" t="e">
        <f ca="1">OFFSET(#REF!,Master!$A39,21)</f>
        <v>#REF!</v>
      </c>
      <c r="N39" t="e">
        <f ca="1">OFFSET(#REF!,Master!$A39,22)</f>
        <v>#REF!</v>
      </c>
      <c r="O39" t="e">
        <f ca="1">OFFSET(#REF!,Master!$A39,23)</f>
        <v>#REF!</v>
      </c>
      <c r="P39" t="e">
        <f ca="1">OFFSET(#REF!,Master!$A39,24)</f>
        <v>#REF!</v>
      </c>
      <c r="Q39" t="e">
        <f ca="1">OFFSET(#REF!,Master!$A39,14)</f>
        <v>#REF!</v>
      </c>
      <c r="R39" t="e">
        <f ca="1">OFFSET(#REF!,Master!$A39,32)</f>
        <v>#REF!</v>
      </c>
      <c r="AA39" t="e">
        <f t="shared" ca="1" si="6"/>
        <v>#REF!</v>
      </c>
      <c r="AB39" t="e">
        <f t="shared" ca="1" si="7"/>
        <v>#REF!</v>
      </c>
      <c r="AC39" t="e">
        <f t="shared" ca="1" si="8"/>
        <v>#REF!</v>
      </c>
      <c r="AD39" t="e">
        <f t="shared" ca="1" si="4"/>
        <v>#REF!</v>
      </c>
      <c r="AE39" t="e">
        <f t="shared" ca="1" si="5"/>
        <v>#REF!</v>
      </c>
    </row>
    <row r="40" spans="1:31" x14ac:dyDescent="0.35">
      <c r="A40" t="e">
        <f t="shared" si="0"/>
        <v>#REF!</v>
      </c>
      <c r="B40" t="e">
        <f ca="1">OFFSET(#REF!,Master!$A40,1)</f>
        <v>#REF!</v>
      </c>
      <c r="C40" t="e">
        <f ca="1">OFFSET(#REF!,Master!$A40,2)</f>
        <v>#REF!</v>
      </c>
      <c r="D40" t="e">
        <f ca="1">OFFSET(#REF!,Master!$A40,3)</f>
        <v>#REF!</v>
      </c>
      <c r="E40" t="e">
        <f ca="1">OFFSET(#REF!,Master!$A40,4)</f>
        <v>#REF!</v>
      </c>
      <c r="F40" t="e">
        <f ca="1">OFFSET(#REF!,Master!$A40,6)</f>
        <v>#REF!</v>
      </c>
      <c r="G40" t="e">
        <f ca="1">OFFSET(#REF!,Master!$A40,7)</f>
        <v>#REF!</v>
      </c>
      <c r="H40" t="e">
        <f ca="1">OFFSET(#REF!,Master!$A40,12)</f>
        <v>#REF!</v>
      </c>
      <c r="I40" t="e">
        <f ca="1">OFFSET(#REF!,Master!$A40,16)</f>
        <v>#REF!</v>
      </c>
      <c r="J40" t="e">
        <f ca="1">OFFSET(#REF!,Master!$A40,17)</f>
        <v>#REF!</v>
      </c>
      <c r="K40" t="e">
        <f ca="1">OFFSET(#REF!,Master!$A40,19)</f>
        <v>#REF!</v>
      </c>
      <c r="L40" t="e">
        <f ca="1">OFFSET(#REF!,Master!$A40,20)</f>
        <v>#REF!</v>
      </c>
      <c r="M40" t="e">
        <f ca="1">OFFSET(#REF!,Master!$A40,21)</f>
        <v>#REF!</v>
      </c>
      <c r="N40" t="e">
        <f ca="1">OFFSET(#REF!,Master!$A40,22)</f>
        <v>#REF!</v>
      </c>
      <c r="O40" t="e">
        <f ca="1">OFFSET(#REF!,Master!$A40,23)</f>
        <v>#REF!</v>
      </c>
      <c r="P40" t="e">
        <f ca="1">OFFSET(#REF!,Master!$A40,24)</f>
        <v>#REF!</v>
      </c>
      <c r="Q40" t="e">
        <f ca="1">OFFSET(#REF!,Master!$A40,14)</f>
        <v>#REF!</v>
      </c>
      <c r="R40" t="e">
        <f ca="1">OFFSET(#REF!,Master!$A40,32)</f>
        <v>#REF!</v>
      </c>
      <c r="AA40" t="e">
        <f t="shared" ca="1" si="6"/>
        <v>#REF!</v>
      </c>
      <c r="AB40" t="e">
        <f t="shared" ca="1" si="7"/>
        <v>#REF!</v>
      </c>
      <c r="AC40" t="e">
        <f t="shared" ca="1" si="8"/>
        <v>#REF!</v>
      </c>
      <c r="AD40" t="e">
        <f t="shared" ca="1" si="4"/>
        <v>#REF!</v>
      </c>
      <c r="AE40" t="e">
        <f t="shared" ca="1" si="5"/>
        <v>#REF!</v>
      </c>
    </row>
    <row r="41" spans="1:31" x14ac:dyDescent="0.35">
      <c r="A41" t="e">
        <f t="shared" si="0"/>
        <v>#REF!</v>
      </c>
      <c r="B41" t="e">
        <f ca="1">OFFSET(#REF!,Master!$A41,1)</f>
        <v>#REF!</v>
      </c>
      <c r="C41" t="e">
        <f ca="1">OFFSET(#REF!,Master!$A41,2)</f>
        <v>#REF!</v>
      </c>
      <c r="D41" t="e">
        <f ca="1">OFFSET(#REF!,Master!$A41,3)</f>
        <v>#REF!</v>
      </c>
      <c r="E41" t="e">
        <f ca="1">OFFSET(#REF!,Master!$A41,4)</f>
        <v>#REF!</v>
      </c>
      <c r="F41" t="e">
        <f ca="1">OFFSET(#REF!,Master!$A41,6)</f>
        <v>#REF!</v>
      </c>
      <c r="G41" t="e">
        <f ca="1">OFFSET(#REF!,Master!$A41,7)</f>
        <v>#REF!</v>
      </c>
      <c r="H41" t="e">
        <f ca="1">OFFSET(#REF!,Master!$A41,12)</f>
        <v>#REF!</v>
      </c>
      <c r="I41" t="e">
        <f ca="1">OFFSET(#REF!,Master!$A41,16)</f>
        <v>#REF!</v>
      </c>
      <c r="J41" t="e">
        <f ca="1">OFFSET(#REF!,Master!$A41,17)</f>
        <v>#REF!</v>
      </c>
      <c r="K41" t="e">
        <f ca="1">OFFSET(#REF!,Master!$A41,19)</f>
        <v>#REF!</v>
      </c>
      <c r="L41" t="e">
        <f ca="1">OFFSET(#REF!,Master!$A41,20)</f>
        <v>#REF!</v>
      </c>
      <c r="M41" t="e">
        <f ca="1">OFFSET(#REF!,Master!$A41,21)</f>
        <v>#REF!</v>
      </c>
      <c r="N41" t="e">
        <f ca="1">OFFSET(#REF!,Master!$A41,22)</f>
        <v>#REF!</v>
      </c>
      <c r="O41" t="e">
        <f ca="1">OFFSET(#REF!,Master!$A41,23)</f>
        <v>#REF!</v>
      </c>
      <c r="P41" t="e">
        <f ca="1">OFFSET(#REF!,Master!$A41,24)</f>
        <v>#REF!</v>
      </c>
      <c r="Q41" t="e">
        <f ca="1">OFFSET(#REF!,Master!$A41,14)</f>
        <v>#REF!</v>
      </c>
      <c r="R41" t="e">
        <f ca="1">OFFSET(#REF!,Master!$A41,32)</f>
        <v>#REF!</v>
      </c>
      <c r="AA41" t="e">
        <f t="shared" ca="1" si="6"/>
        <v>#REF!</v>
      </c>
      <c r="AB41" t="e">
        <f t="shared" ca="1" si="7"/>
        <v>#REF!</v>
      </c>
      <c r="AC41" t="e">
        <f t="shared" ca="1" si="8"/>
        <v>#REF!</v>
      </c>
      <c r="AD41" t="e">
        <f t="shared" ca="1" si="4"/>
        <v>#REF!</v>
      </c>
      <c r="AE41" t="e">
        <f t="shared" ca="1" si="5"/>
        <v>#REF!</v>
      </c>
    </row>
    <row r="42" spans="1:31" x14ac:dyDescent="0.35">
      <c r="A42" t="e">
        <f t="shared" si="0"/>
        <v>#REF!</v>
      </c>
      <c r="B42" t="e">
        <f ca="1">OFFSET(#REF!,Master!$A42,1)</f>
        <v>#REF!</v>
      </c>
      <c r="C42" t="e">
        <f ca="1">OFFSET(#REF!,Master!$A42,2)</f>
        <v>#REF!</v>
      </c>
      <c r="D42" t="e">
        <f ca="1">OFFSET(#REF!,Master!$A42,3)</f>
        <v>#REF!</v>
      </c>
      <c r="E42" t="e">
        <f ca="1">OFFSET(#REF!,Master!$A42,4)</f>
        <v>#REF!</v>
      </c>
      <c r="F42" t="e">
        <f ca="1">OFFSET(#REF!,Master!$A42,6)</f>
        <v>#REF!</v>
      </c>
      <c r="G42" t="e">
        <f ca="1">OFFSET(#REF!,Master!$A42,7)</f>
        <v>#REF!</v>
      </c>
      <c r="H42" t="e">
        <f ca="1">OFFSET(#REF!,Master!$A42,12)</f>
        <v>#REF!</v>
      </c>
      <c r="I42" t="e">
        <f ca="1">OFFSET(#REF!,Master!$A42,16)</f>
        <v>#REF!</v>
      </c>
      <c r="J42" t="e">
        <f ca="1">OFFSET(#REF!,Master!$A42,17)</f>
        <v>#REF!</v>
      </c>
      <c r="K42" t="e">
        <f ca="1">OFFSET(#REF!,Master!$A42,19)</f>
        <v>#REF!</v>
      </c>
      <c r="L42" t="e">
        <f ca="1">OFFSET(#REF!,Master!$A42,20)</f>
        <v>#REF!</v>
      </c>
      <c r="M42" t="e">
        <f ca="1">OFFSET(#REF!,Master!$A42,21)</f>
        <v>#REF!</v>
      </c>
      <c r="N42" t="e">
        <f ca="1">OFFSET(#REF!,Master!$A42,22)</f>
        <v>#REF!</v>
      </c>
      <c r="O42" t="e">
        <f ca="1">OFFSET(#REF!,Master!$A42,23)</f>
        <v>#REF!</v>
      </c>
      <c r="P42" t="e">
        <f ca="1">OFFSET(#REF!,Master!$A42,24)</f>
        <v>#REF!</v>
      </c>
      <c r="Q42" t="e">
        <f ca="1">OFFSET(#REF!,Master!$A42,14)</f>
        <v>#REF!</v>
      </c>
      <c r="R42" t="e">
        <f ca="1">OFFSET(#REF!,Master!$A42,32)</f>
        <v>#REF!</v>
      </c>
      <c r="AA42" t="e">
        <f t="shared" ca="1" si="6"/>
        <v>#REF!</v>
      </c>
      <c r="AB42" t="e">
        <f t="shared" ca="1" si="7"/>
        <v>#REF!</v>
      </c>
      <c r="AC42" t="e">
        <f t="shared" ca="1" si="8"/>
        <v>#REF!</v>
      </c>
      <c r="AD42" t="e">
        <f t="shared" ca="1" si="4"/>
        <v>#REF!</v>
      </c>
      <c r="AE42" t="e">
        <f t="shared" ca="1" si="5"/>
        <v>#REF!</v>
      </c>
    </row>
    <row r="43" spans="1:31" x14ac:dyDescent="0.35">
      <c r="A43" t="e">
        <f t="shared" si="0"/>
        <v>#REF!</v>
      </c>
      <c r="B43" t="e">
        <f ca="1">OFFSET(#REF!,Master!$A43,1)</f>
        <v>#REF!</v>
      </c>
      <c r="C43" t="e">
        <f ca="1">OFFSET(#REF!,Master!$A43,2)</f>
        <v>#REF!</v>
      </c>
      <c r="D43" t="e">
        <f ca="1">OFFSET(#REF!,Master!$A43,3)</f>
        <v>#REF!</v>
      </c>
      <c r="E43" t="e">
        <f ca="1">OFFSET(#REF!,Master!$A43,4)</f>
        <v>#REF!</v>
      </c>
      <c r="F43" t="e">
        <f ca="1">OFFSET(#REF!,Master!$A43,6)</f>
        <v>#REF!</v>
      </c>
      <c r="G43" t="e">
        <f ca="1">OFFSET(#REF!,Master!$A43,7)</f>
        <v>#REF!</v>
      </c>
      <c r="H43" t="e">
        <f ca="1">OFFSET(#REF!,Master!$A43,12)</f>
        <v>#REF!</v>
      </c>
      <c r="I43" t="e">
        <f ca="1">OFFSET(#REF!,Master!$A43,16)</f>
        <v>#REF!</v>
      </c>
      <c r="J43" t="e">
        <f ca="1">OFFSET(#REF!,Master!$A43,17)</f>
        <v>#REF!</v>
      </c>
      <c r="K43" t="e">
        <f ca="1">OFFSET(#REF!,Master!$A43,19)</f>
        <v>#REF!</v>
      </c>
      <c r="L43" t="e">
        <f ca="1">OFFSET(#REF!,Master!$A43,20)</f>
        <v>#REF!</v>
      </c>
      <c r="M43" t="e">
        <f ca="1">OFFSET(#REF!,Master!$A43,21)</f>
        <v>#REF!</v>
      </c>
      <c r="N43" t="e">
        <f ca="1">OFFSET(#REF!,Master!$A43,22)</f>
        <v>#REF!</v>
      </c>
      <c r="O43" t="e">
        <f ca="1">OFFSET(#REF!,Master!$A43,23)</f>
        <v>#REF!</v>
      </c>
      <c r="P43" t="e">
        <f ca="1">OFFSET(#REF!,Master!$A43,24)</f>
        <v>#REF!</v>
      </c>
      <c r="Q43" t="e">
        <f ca="1">OFFSET(#REF!,Master!$A43,14)</f>
        <v>#REF!</v>
      </c>
      <c r="R43" t="e">
        <f ca="1">OFFSET(#REF!,Master!$A43,32)</f>
        <v>#REF!</v>
      </c>
      <c r="AA43" t="e">
        <f t="shared" ca="1" si="6"/>
        <v>#REF!</v>
      </c>
      <c r="AB43" t="e">
        <f t="shared" ca="1" si="7"/>
        <v>#REF!</v>
      </c>
      <c r="AC43" t="e">
        <f t="shared" ca="1" si="8"/>
        <v>#REF!</v>
      </c>
      <c r="AD43" t="e">
        <f t="shared" ca="1" si="4"/>
        <v>#REF!</v>
      </c>
      <c r="AE43" t="e">
        <f t="shared" ca="1" si="5"/>
        <v>#REF!</v>
      </c>
    </row>
    <row r="44" spans="1:31" x14ac:dyDescent="0.35">
      <c r="A44" t="e">
        <f t="shared" si="0"/>
        <v>#REF!</v>
      </c>
      <c r="B44" t="e">
        <f ca="1">OFFSET(#REF!,Master!$A44,1)</f>
        <v>#REF!</v>
      </c>
      <c r="C44" t="e">
        <f ca="1">OFFSET(#REF!,Master!$A44,2)</f>
        <v>#REF!</v>
      </c>
      <c r="D44" t="e">
        <f ca="1">OFFSET(#REF!,Master!$A44,3)</f>
        <v>#REF!</v>
      </c>
      <c r="E44" t="e">
        <f ca="1">OFFSET(#REF!,Master!$A44,4)</f>
        <v>#REF!</v>
      </c>
      <c r="F44" t="e">
        <f ca="1">OFFSET(#REF!,Master!$A44,6)</f>
        <v>#REF!</v>
      </c>
      <c r="G44" t="e">
        <f ca="1">OFFSET(#REF!,Master!$A44,7)</f>
        <v>#REF!</v>
      </c>
      <c r="H44" t="e">
        <f ca="1">OFFSET(#REF!,Master!$A44,12)</f>
        <v>#REF!</v>
      </c>
      <c r="I44" t="e">
        <f ca="1">OFFSET(#REF!,Master!$A44,16)</f>
        <v>#REF!</v>
      </c>
      <c r="J44" t="e">
        <f ca="1">OFFSET(#REF!,Master!$A44,17)</f>
        <v>#REF!</v>
      </c>
      <c r="K44" t="e">
        <f ca="1">OFFSET(#REF!,Master!$A44,19)</f>
        <v>#REF!</v>
      </c>
      <c r="L44" t="e">
        <f ca="1">OFFSET(#REF!,Master!$A44,20)</f>
        <v>#REF!</v>
      </c>
      <c r="M44" t="e">
        <f ca="1">OFFSET(#REF!,Master!$A44,21)</f>
        <v>#REF!</v>
      </c>
      <c r="N44" t="e">
        <f ca="1">OFFSET(#REF!,Master!$A44,22)</f>
        <v>#REF!</v>
      </c>
      <c r="O44" t="e">
        <f ca="1">OFFSET(#REF!,Master!$A44,23)</f>
        <v>#REF!</v>
      </c>
      <c r="P44" t="e">
        <f ca="1">OFFSET(#REF!,Master!$A44,24)</f>
        <v>#REF!</v>
      </c>
      <c r="Q44" t="e">
        <f ca="1">OFFSET(#REF!,Master!$A44,14)</f>
        <v>#REF!</v>
      </c>
      <c r="R44" t="e">
        <f ca="1">OFFSET(#REF!,Master!$A44,32)</f>
        <v>#REF!</v>
      </c>
      <c r="AA44" t="e">
        <f t="shared" ca="1" si="6"/>
        <v>#REF!</v>
      </c>
      <c r="AB44" t="e">
        <f t="shared" ca="1" si="7"/>
        <v>#REF!</v>
      </c>
      <c r="AC44" t="e">
        <f t="shared" ca="1" si="8"/>
        <v>#REF!</v>
      </c>
      <c r="AD44" t="e">
        <f t="shared" ca="1" si="4"/>
        <v>#REF!</v>
      </c>
      <c r="AE44" t="e">
        <f t="shared" ca="1" si="5"/>
        <v>#REF!</v>
      </c>
    </row>
    <row r="45" spans="1:31" x14ac:dyDescent="0.35">
      <c r="A45" t="e">
        <f t="shared" si="0"/>
        <v>#REF!</v>
      </c>
      <c r="B45" t="e">
        <f ca="1">OFFSET(#REF!,Master!$A45,1)</f>
        <v>#REF!</v>
      </c>
      <c r="C45" t="e">
        <f ca="1">OFFSET(#REF!,Master!$A45,2)</f>
        <v>#REF!</v>
      </c>
      <c r="D45" t="e">
        <f ca="1">OFFSET(#REF!,Master!$A45,3)</f>
        <v>#REF!</v>
      </c>
      <c r="E45" t="e">
        <f ca="1">OFFSET(#REF!,Master!$A45,4)</f>
        <v>#REF!</v>
      </c>
      <c r="F45" t="e">
        <f ca="1">OFFSET(#REF!,Master!$A45,6)</f>
        <v>#REF!</v>
      </c>
      <c r="G45" t="e">
        <f ca="1">OFFSET(#REF!,Master!$A45,7)</f>
        <v>#REF!</v>
      </c>
      <c r="H45" t="e">
        <f ca="1">OFFSET(#REF!,Master!$A45,12)</f>
        <v>#REF!</v>
      </c>
      <c r="I45" t="e">
        <f ca="1">OFFSET(#REF!,Master!$A45,16)</f>
        <v>#REF!</v>
      </c>
      <c r="J45" t="e">
        <f ca="1">OFFSET(#REF!,Master!$A45,17)</f>
        <v>#REF!</v>
      </c>
      <c r="K45" t="e">
        <f ca="1">OFFSET(#REF!,Master!$A45,19)</f>
        <v>#REF!</v>
      </c>
      <c r="L45" t="e">
        <f ca="1">OFFSET(#REF!,Master!$A45,20)</f>
        <v>#REF!</v>
      </c>
      <c r="M45" t="e">
        <f ca="1">OFFSET(#REF!,Master!$A45,21)</f>
        <v>#REF!</v>
      </c>
      <c r="N45" t="e">
        <f ca="1">OFFSET(#REF!,Master!$A45,22)</f>
        <v>#REF!</v>
      </c>
      <c r="O45" t="e">
        <f ca="1">OFFSET(#REF!,Master!$A45,23)</f>
        <v>#REF!</v>
      </c>
      <c r="P45" t="e">
        <f ca="1">OFFSET(#REF!,Master!$A45,24)</f>
        <v>#REF!</v>
      </c>
      <c r="Q45" t="e">
        <f ca="1">OFFSET(#REF!,Master!$A45,14)</f>
        <v>#REF!</v>
      </c>
      <c r="R45" t="e">
        <f ca="1">OFFSET(#REF!,Master!$A45,32)</f>
        <v>#REF!</v>
      </c>
      <c r="AA45" t="e">
        <f t="shared" ca="1" si="6"/>
        <v>#REF!</v>
      </c>
      <c r="AB45" t="e">
        <f t="shared" ca="1" si="7"/>
        <v>#REF!</v>
      </c>
      <c r="AC45" t="e">
        <f t="shared" ca="1" si="8"/>
        <v>#REF!</v>
      </c>
      <c r="AD45" t="e">
        <f t="shared" ca="1" si="4"/>
        <v>#REF!</v>
      </c>
      <c r="AE45" t="e">
        <f t="shared" ca="1" si="5"/>
        <v>#REF!</v>
      </c>
    </row>
  </sheetData>
  <sheetProtection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5F399-7702-496C-9989-C98E7CCF973C}">
  <sheetPr codeName="Feuil3">
    <tabColor rgb="FFFF0000"/>
  </sheetPr>
  <dimension ref="A4:G20"/>
  <sheetViews>
    <sheetView zoomScale="130" zoomScaleNormal="130" workbookViewId="0">
      <selection activeCell="G11" sqref="G11"/>
    </sheetView>
  </sheetViews>
  <sheetFormatPr baseColWidth="10" defaultRowHeight="14.5" x14ac:dyDescent="0.35"/>
  <sheetData>
    <row r="4" spans="1:7" x14ac:dyDescent="0.35">
      <c r="A4" s="43" t="s">
        <v>62</v>
      </c>
    </row>
    <row r="6" spans="1:7" x14ac:dyDescent="0.35">
      <c r="A6">
        <v>1</v>
      </c>
      <c r="B6" t="s">
        <v>94</v>
      </c>
    </row>
    <row r="7" spans="1:7" x14ac:dyDescent="0.35">
      <c r="A7">
        <v>2</v>
      </c>
      <c r="B7" t="s">
        <v>95</v>
      </c>
    </row>
    <row r="9" spans="1:7" x14ac:dyDescent="0.35">
      <c r="B9" s="1" t="s">
        <v>57</v>
      </c>
      <c r="C9" s="66" t="s">
        <v>58</v>
      </c>
      <c r="D9" s="66"/>
      <c r="E9" s="66"/>
      <c r="F9" s="66"/>
      <c r="G9" s="1" t="s">
        <v>59</v>
      </c>
    </row>
    <row r="10" spans="1:7" x14ac:dyDescent="0.35">
      <c r="B10" s="1" t="s">
        <v>21</v>
      </c>
      <c r="C10" s="62" t="s">
        <v>55</v>
      </c>
      <c r="D10" s="62"/>
      <c r="E10" s="62"/>
      <c r="F10" s="62"/>
      <c r="G10" s="3">
        <v>6</v>
      </c>
    </row>
    <row r="11" spans="1:7" x14ac:dyDescent="0.35">
      <c r="B11" s="1" t="s">
        <v>22</v>
      </c>
      <c r="C11" s="63" t="s">
        <v>52</v>
      </c>
      <c r="D11" s="64"/>
      <c r="E11" s="64"/>
      <c r="F11" s="65"/>
      <c r="G11" s="3">
        <v>5</v>
      </c>
    </row>
    <row r="12" spans="1:7" x14ac:dyDescent="0.35">
      <c r="B12" s="1" t="s">
        <v>23</v>
      </c>
      <c r="C12" s="63" t="s">
        <v>53</v>
      </c>
      <c r="D12" s="64"/>
      <c r="E12" s="64"/>
      <c r="F12" s="65"/>
      <c r="G12" s="3">
        <v>4</v>
      </c>
    </row>
    <row r="13" spans="1:7" x14ac:dyDescent="0.35">
      <c r="B13" s="1" t="s">
        <v>24</v>
      </c>
      <c r="C13" s="63" t="s">
        <v>54</v>
      </c>
      <c r="D13" s="64"/>
      <c r="E13" s="64"/>
      <c r="F13" s="65"/>
      <c r="G13" s="3">
        <v>3</v>
      </c>
    </row>
    <row r="15" spans="1:7" x14ac:dyDescent="0.35">
      <c r="A15">
        <v>3</v>
      </c>
      <c r="B15" t="s">
        <v>93</v>
      </c>
    </row>
    <row r="16" spans="1:7" x14ac:dyDescent="0.35">
      <c r="B16" t="s">
        <v>64</v>
      </c>
    </row>
    <row r="17" spans="1:2" x14ac:dyDescent="0.35">
      <c r="B17" t="s">
        <v>63</v>
      </c>
    </row>
    <row r="18" spans="1:2" x14ac:dyDescent="0.35">
      <c r="B18" t="s">
        <v>65</v>
      </c>
    </row>
    <row r="20" spans="1:2" x14ac:dyDescent="0.35">
      <c r="A20">
        <v>4</v>
      </c>
      <c r="B20" t="s">
        <v>97</v>
      </c>
    </row>
  </sheetData>
  <sheetProtection sheet="1" selectLockedCells="1"/>
  <mergeCells count="5">
    <mergeCell ref="C10:F10"/>
    <mergeCell ref="C11:F11"/>
    <mergeCell ref="C12:F12"/>
    <mergeCell ref="C13:F13"/>
    <mergeCell ref="C9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924F0-6CAD-41CD-B2FF-C4F8BD686F17}">
  <sheetPr codeName="Feuil8">
    <tabColor theme="4"/>
  </sheetPr>
  <dimension ref="A1:AK72"/>
  <sheetViews>
    <sheetView tabSelected="1" view="pageLayout" zoomScale="160" zoomScaleNormal="100" zoomScaleSheetLayoutView="145" zoomScalePageLayoutView="160" workbookViewId="0">
      <selection activeCell="S28" sqref="S28"/>
    </sheetView>
  </sheetViews>
  <sheetFormatPr baseColWidth="10" defaultColWidth="54.36328125" defaultRowHeight="14" x14ac:dyDescent="0.3"/>
  <cols>
    <col min="1" max="15" width="4.1796875" style="8" customWidth="1"/>
    <col min="16" max="16" width="5.7265625" style="8" customWidth="1"/>
    <col min="17" max="21" width="3.54296875" style="8" customWidth="1"/>
    <col min="22" max="33" width="5" style="8" hidden="1" customWidth="1"/>
    <col min="34" max="34" width="2.7265625" style="8" hidden="1" customWidth="1"/>
    <col min="35" max="35" width="6.453125" style="8" hidden="1" customWidth="1"/>
    <col min="36" max="36" width="2.7265625" style="8" hidden="1" customWidth="1"/>
    <col min="37" max="16384" width="54.36328125" style="8"/>
  </cols>
  <sheetData>
    <row r="1" spans="1:37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80" t="s">
        <v>36</v>
      </c>
      <c r="P1" s="80"/>
      <c r="Q1" s="80"/>
      <c r="R1" s="80"/>
      <c r="S1" s="80"/>
      <c r="T1" s="80"/>
      <c r="U1" s="7"/>
    </row>
    <row r="2" spans="1:37" ht="20" x14ac:dyDescent="0.3">
      <c r="A2" s="9" t="s">
        <v>37</v>
      </c>
      <c r="B2" s="6"/>
      <c r="C2" s="6"/>
      <c r="D2" s="6"/>
      <c r="E2" s="6"/>
      <c r="F2" s="6"/>
      <c r="G2" s="6"/>
      <c r="H2" s="6"/>
      <c r="I2" s="6"/>
      <c r="J2" s="6"/>
      <c r="L2" s="6"/>
      <c r="N2" s="6"/>
      <c r="O2" s="6"/>
      <c r="P2" s="6"/>
      <c r="Q2" s="6"/>
      <c r="R2" s="6"/>
      <c r="S2" s="6"/>
      <c r="T2" s="10"/>
      <c r="U2" s="42">
        <f>COUNTBLANK(U13:U16)+COUNTBLANK(U19:U23)+COUNTBLANK(U26:U29)+COUNTBLANK(U32:U34)</f>
        <v>16</v>
      </c>
    </row>
    <row r="3" spans="1:37" ht="21" customHeight="1" thickBot="1" x14ac:dyDescent="0.35">
      <c r="A3" s="9" t="s">
        <v>90</v>
      </c>
      <c r="B3" s="9"/>
      <c r="C3" s="9"/>
      <c r="D3" s="9"/>
      <c r="E3" s="81" t="s">
        <v>89</v>
      </c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2" t="s">
        <v>56</v>
      </c>
      <c r="R3" s="82"/>
      <c r="S3" s="82"/>
      <c r="T3" s="82"/>
      <c r="U3" s="11"/>
      <c r="AK3" s="41" t="str">
        <f>"Il reste "&amp;AD4&amp; IF(AD4&gt;1," lignes à évaluer"," ligne à évaluer")</f>
        <v>Il reste 23 lignes à évaluer</v>
      </c>
    </row>
    <row r="4" spans="1:37" ht="21" customHeight="1" thickBot="1" x14ac:dyDescent="0.35">
      <c r="A4" s="83" t="s">
        <v>91</v>
      </c>
      <c r="B4" s="83"/>
      <c r="C4" s="83"/>
      <c r="D4" s="83"/>
      <c r="E4" s="83"/>
      <c r="F4" s="83"/>
      <c r="G4" s="83"/>
      <c r="H4" s="83"/>
      <c r="I4" s="6"/>
      <c r="J4" s="6"/>
      <c r="K4" s="6"/>
      <c r="L4" s="6"/>
      <c r="M4" s="6"/>
      <c r="N4" s="6"/>
      <c r="O4" s="6"/>
      <c r="P4" s="6"/>
      <c r="Q4" s="47" t="s">
        <v>21</v>
      </c>
      <c r="R4" s="29" t="s">
        <v>22</v>
      </c>
      <c r="S4" s="29" t="s">
        <v>23</v>
      </c>
      <c r="T4" s="48" t="s">
        <v>24</v>
      </c>
      <c r="U4" s="67" t="s">
        <v>96</v>
      </c>
      <c r="Y4" s="8" t="s">
        <v>60</v>
      </c>
      <c r="AD4" s="12">
        <f>SUM(Y13:Y52)</f>
        <v>23</v>
      </c>
      <c r="AK4" s="12"/>
    </row>
    <row r="5" spans="1:37" ht="19.899999999999999" customHeight="1" x14ac:dyDescent="0.3">
      <c r="A5" s="84" t="s">
        <v>51</v>
      </c>
      <c r="B5" s="84"/>
      <c r="C5" s="84"/>
      <c r="D5" s="84"/>
      <c r="E5" s="84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6" t="str">
        <f>Instructions!C10</f>
        <v>Exigences largement atteintes &gt; 100%</v>
      </c>
      <c r="R5" s="86" t="str">
        <f>Instructions!C11</f>
        <v>Exigences atteintes &gt; 80%</v>
      </c>
      <c r="S5" s="89" t="str">
        <f>Instructions!C12</f>
        <v>Exigences partiellement atteintes 50-80%</v>
      </c>
      <c r="T5" s="92" t="str">
        <f>Instructions!C13</f>
        <v>Exigences non-atteintes &lt; 50%</v>
      </c>
      <c r="U5" s="68"/>
      <c r="AD5" s="5">
        <v>1</v>
      </c>
      <c r="AE5" s="8" t="str">
        <f>IF(AD5=1,"Masquer les compétences non-évaluées","Afficher toutes les compétences")</f>
        <v>Masquer les compétences non-évaluées</v>
      </c>
      <c r="AG5" s="86">
        <f>Instructions!G10</f>
        <v>6</v>
      </c>
      <c r="AH5" s="86">
        <f>Instructions!G11</f>
        <v>5</v>
      </c>
      <c r="AI5" s="86">
        <f>Instructions!G12</f>
        <v>4</v>
      </c>
      <c r="AJ5" s="86">
        <f>Instructions!G13</f>
        <v>3</v>
      </c>
    </row>
    <row r="6" spans="1:37" ht="19.899999999999999" customHeight="1" x14ac:dyDescent="0.3">
      <c r="A6" s="84" t="s">
        <v>20</v>
      </c>
      <c r="B6" s="84"/>
      <c r="C6" s="84"/>
      <c r="D6" s="84"/>
      <c r="E6" s="84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7"/>
      <c r="R6" s="87"/>
      <c r="S6" s="90"/>
      <c r="T6" s="93"/>
      <c r="U6" s="68"/>
      <c r="AG6" s="87"/>
      <c r="AH6" s="87"/>
      <c r="AI6" s="87"/>
      <c r="AJ6" s="87"/>
    </row>
    <row r="7" spans="1:37" ht="19.899999999999999" customHeight="1" x14ac:dyDescent="0.3">
      <c r="A7" s="84" t="s">
        <v>49</v>
      </c>
      <c r="B7" s="84"/>
      <c r="C7" s="84"/>
      <c r="D7" s="84"/>
      <c r="E7" s="84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7"/>
      <c r="R7" s="87"/>
      <c r="S7" s="90"/>
      <c r="T7" s="93"/>
      <c r="U7" s="68"/>
      <c r="AG7" s="87"/>
      <c r="AH7" s="87"/>
      <c r="AI7" s="87"/>
      <c r="AJ7" s="87"/>
    </row>
    <row r="8" spans="1:37" ht="19.899999999999999" customHeight="1" x14ac:dyDescent="0.3">
      <c r="A8" s="84" t="s">
        <v>28</v>
      </c>
      <c r="B8" s="84"/>
      <c r="C8" s="84"/>
      <c r="D8" s="84"/>
      <c r="E8" s="84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7"/>
      <c r="R8" s="87"/>
      <c r="S8" s="90"/>
      <c r="T8" s="93"/>
      <c r="U8" s="68"/>
      <c r="AG8" s="87"/>
      <c r="AH8" s="87"/>
      <c r="AI8" s="87"/>
      <c r="AJ8" s="87"/>
    </row>
    <row r="9" spans="1:37" ht="19.899999999999999" customHeight="1" x14ac:dyDescent="0.3">
      <c r="A9" s="84" t="s">
        <v>50</v>
      </c>
      <c r="B9" s="84"/>
      <c r="C9" s="84"/>
      <c r="D9" s="84"/>
      <c r="E9" s="84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7"/>
      <c r="R9" s="87"/>
      <c r="S9" s="90"/>
      <c r="T9" s="93"/>
      <c r="U9" s="68"/>
      <c r="AG9" s="87"/>
      <c r="AH9" s="87"/>
      <c r="AI9" s="87"/>
      <c r="AJ9" s="87"/>
    </row>
    <row r="10" spans="1:37" ht="19.899999999999999" customHeight="1" x14ac:dyDescent="0.3">
      <c r="Q10" s="87"/>
      <c r="R10" s="87"/>
      <c r="S10" s="90"/>
      <c r="T10" s="93"/>
      <c r="U10" s="68"/>
      <c r="AG10" s="87"/>
      <c r="AH10" s="87"/>
      <c r="AI10" s="87"/>
      <c r="AJ10" s="87"/>
    </row>
    <row r="11" spans="1:37" ht="19.899999999999999" customHeight="1" thickBot="1" x14ac:dyDescent="0.3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88"/>
      <c r="R11" s="88"/>
      <c r="S11" s="91"/>
      <c r="T11" s="94"/>
      <c r="U11" s="69"/>
      <c r="AG11" s="88"/>
      <c r="AH11" s="88"/>
      <c r="AI11" s="88"/>
      <c r="AJ11" s="88"/>
    </row>
    <row r="12" spans="1:37" ht="15" customHeight="1" thickBot="1" x14ac:dyDescent="0.35">
      <c r="A12" s="97" t="s">
        <v>45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49"/>
      <c r="R12" s="14"/>
      <c r="S12" s="14"/>
      <c r="T12" s="14"/>
      <c r="U12" s="14"/>
      <c r="V12" s="8">
        <v>0.5</v>
      </c>
      <c r="W12" s="8">
        <f>IF(MAX(W13:W16)&gt;0,0.5,0)</f>
        <v>0.5</v>
      </c>
      <c r="X12" s="8">
        <f>IF(AD$5=1,V12,W12)</f>
        <v>0.5</v>
      </c>
      <c r="AH12" s="15"/>
      <c r="AI12" s="15"/>
    </row>
    <row r="13" spans="1:37" ht="24" customHeight="1" thickBot="1" x14ac:dyDescent="0.35">
      <c r="A13" s="16" t="s">
        <v>0</v>
      </c>
      <c r="B13" s="98" t="s">
        <v>66</v>
      </c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50"/>
      <c r="R13" s="4"/>
      <c r="S13" s="4"/>
      <c r="T13" s="4"/>
      <c r="U13" s="4"/>
      <c r="V13" s="8">
        <v>0.8</v>
      </c>
      <c r="W13" s="8">
        <f>IF(COUNTBLANK(U13)&lt;&gt;0,1,0)*V13</f>
        <v>0.8</v>
      </c>
      <c r="X13" s="8">
        <f>IF(AD$5=1,V13,W13)</f>
        <v>0.8</v>
      </c>
      <c r="Y13" s="12">
        <f>IF(COUNTBLANK(Q13:U13)=4,0,1)</f>
        <v>1</v>
      </c>
      <c r="Z13" s="12">
        <f>Y13</f>
        <v>1</v>
      </c>
      <c r="AA13" s="12">
        <f t="shared" ref="AA13:AC13" si="0">Z13</f>
        <v>1</v>
      </c>
      <c r="AB13" s="12">
        <f t="shared" si="0"/>
        <v>1</v>
      </c>
      <c r="AC13" s="12">
        <f t="shared" si="0"/>
        <v>1</v>
      </c>
      <c r="AG13" s="8" t="str">
        <f>IF(Q13="","",AG$5)</f>
        <v/>
      </c>
      <c r="AH13" s="8" t="str">
        <f t="shared" ref="AH13:AJ16" si="1">IF(R13="","",AH$5)</f>
        <v/>
      </c>
      <c r="AI13" s="8" t="str">
        <f t="shared" si="1"/>
        <v/>
      </c>
      <c r="AJ13" s="8" t="str">
        <f t="shared" si="1"/>
        <v/>
      </c>
    </row>
    <row r="14" spans="1:37" ht="24" customHeight="1" thickBot="1" x14ac:dyDescent="0.35">
      <c r="A14" s="16" t="s">
        <v>1</v>
      </c>
      <c r="B14" s="98" t="s">
        <v>67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51"/>
      <c r="R14" s="4"/>
      <c r="S14" s="4"/>
      <c r="T14" s="4"/>
      <c r="U14" s="51"/>
      <c r="V14" s="8">
        <v>0.8</v>
      </c>
      <c r="W14" s="8">
        <f t="shared" ref="W14:W16" si="2">IF(COUNTBLANK(U14)&lt;&gt;0,1,0)*V14</f>
        <v>0.8</v>
      </c>
      <c r="X14" s="8">
        <f t="shared" ref="X14:X40" si="3">IF(AD$5=1,V14,W14)</f>
        <v>0.8</v>
      </c>
      <c r="Y14" s="12">
        <f t="shared" ref="Y14:Y16" si="4">IF(COUNTBLANK(Q14:U14)=4,0,1)</f>
        <v>1</v>
      </c>
      <c r="Z14" s="12">
        <f t="shared" ref="Z14:AC16" si="5">Y14</f>
        <v>1</v>
      </c>
      <c r="AA14" s="12">
        <f t="shared" si="5"/>
        <v>1</v>
      </c>
      <c r="AB14" s="12">
        <f t="shared" si="5"/>
        <v>1</v>
      </c>
      <c r="AC14" s="12">
        <f t="shared" si="5"/>
        <v>1</v>
      </c>
      <c r="AG14" s="8" t="str">
        <f t="shared" ref="AG14:AG16" si="6">IF(Q14="","",AG$5)</f>
        <v/>
      </c>
      <c r="AH14" s="8" t="str">
        <f t="shared" si="1"/>
        <v/>
      </c>
      <c r="AI14" s="8" t="str">
        <f>IF(S13="","",AI$5)</f>
        <v/>
      </c>
      <c r="AJ14" s="8" t="str">
        <f t="shared" si="1"/>
        <v/>
      </c>
    </row>
    <row r="15" spans="1:37" ht="24" customHeight="1" thickBot="1" x14ac:dyDescent="0.35">
      <c r="A15" s="16" t="s">
        <v>2</v>
      </c>
      <c r="B15" s="98" t="s">
        <v>68</v>
      </c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51"/>
      <c r="R15" s="4"/>
      <c r="S15" s="4"/>
      <c r="T15" s="4"/>
      <c r="U15" s="51"/>
      <c r="V15" s="8">
        <v>0.8</v>
      </c>
      <c r="W15" s="8">
        <f t="shared" si="2"/>
        <v>0.8</v>
      </c>
      <c r="X15" s="8">
        <f t="shared" si="3"/>
        <v>0.8</v>
      </c>
      <c r="Y15" s="12">
        <f t="shared" si="4"/>
        <v>1</v>
      </c>
      <c r="Z15" s="12">
        <f t="shared" si="5"/>
        <v>1</v>
      </c>
      <c r="AA15" s="12">
        <f t="shared" si="5"/>
        <v>1</v>
      </c>
      <c r="AB15" s="12">
        <f t="shared" si="5"/>
        <v>1</v>
      </c>
      <c r="AC15" s="12">
        <f t="shared" si="5"/>
        <v>1</v>
      </c>
      <c r="AG15" s="8" t="str">
        <f t="shared" si="6"/>
        <v/>
      </c>
      <c r="AH15" s="8" t="str">
        <f t="shared" si="1"/>
        <v/>
      </c>
      <c r="AI15" s="8" t="str">
        <f>IF(S14="","",AI$5)</f>
        <v/>
      </c>
      <c r="AJ15" s="8" t="str">
        <f t="shared" si="1"/>
        <v/>
      </c>
    </row>
    <row r="16" spans="1:37" ht="24" customHeight="1" thickBot="1" x14ac:dyDescent="0.35">
      <c r="A16" s="16" t="s">
        <v>3</v>
      </c>
      <c r="B16" s="98" t="s">
        <v>69</v>
      </c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51"/>
      <c r="R16" s="4"/>
      <c r="S16" s="4"/>
      <c r="T16" s="4"/>
      <c r="U16" s="51"/>
      <c r="V16" s="8">
        <v>0.8</v>
      </c>
      <c r="W16" s="8">
        <f t="shared" si="2"/>
        <v>0.8</v>
      </c>
      <c r="X16" s="8">
        <f t="shared" si="3"/>
        <v>0.8</v>
      </c>
      <c r="Y16" s="12">
        <f t="shared" si="4"/>
        <v>1</v>
      </c>
      <c r="Z16" s="12">
        <f t="shared" si="5"/>
        <v>1</v>
      </c>
      <c r="AA16" s="12">
        <f t="shared" si="5"/>
        <v>1</v>
      </c>
      <c r="AB16" s="12">
        <f t="shared" si="5"/>
        <v>1</v>
      </c>
      <c r="AC16" s="12">
        <f t="shared" si="5"/>
        <v>1</v>
      </c>
      <c r="AG16" s="8" t="str">
        <f t="shared" si="6"/>
        <v/>
      </c>
      <c r="AH16" s="8" t="str">
        <f t="shared" si="1"/>
        <v/>
      </c>
      <c r="AI16" s="8" t="str">
        <f t="shared" si="1"/>
        <v/>
      </c>
      <c r="AJ16" s="8" t="str">
        <f t="shared" si="1"/>
        <v/>
      </c>
    </row>
    <row r="17" spans="1:36" ht="6" customHeight="1" x14ac:dyDescent="0.3">
      <c r="A17" s="1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13"/>
      <c r="R17" s="13"/>
      <c r="S17" s="13"/>
      <c r="T17" s="13"/>
      <c r="U17" s="13"/>
      <c r="V17" s="8">
        <v>0.2</v>
      </c>
      <c r="W17" s="8">
        <v>0.2</v>
      </c>
      <c r="X17" s="8">
        <f t="shared" si="3"/>
        <v>0.2</v>
      </c>
      <c r="Y17" s="12"/>
      <c r="AH17" s="15"/>
      <c r="AI17" s="15"/>
    </row>
    <row r="18" spans="1:36" ht="15" customHeight="1" thickBot="1" x14ac:dyDescent="0.35">
      <c r="A18" s="100" t="s">
        <v>29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3"/>
      <c r="R18" s="17"/>
      <c r="S18" s="17"/>
      <c r="T18" s="17"/>
      <c r="U18" s="17"/>
      <c r="V18" s="8">
        <v>0.5</v>
      </c>
      <c r="W18" s="8">
        <f>IF(MAX(W19:W23)&gt;0,0.5,0)</f>
        <v>0.5</v>
      </c>
      <c r="X18" s="8">
        <f t="shared" si="3"/>
        <v>0.5</v>
      </c>
      <c r="Y18" s="12"/>
    </row>
    <row r="19" spans="1:36" ht="24" customHeight="1" thickBot="1" x14ac:dyDescent="0.35">
      <c r="A19" s="16" t="s">
        <v>4</v>
      </c>
      <c r="B19" s="95" t="s">
        <v>70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50"/>
      <c r="R19" s="4"/>
      <c r="S19" s="4"/>
      <c r="T19" s="4"/>
      <c r="U19" s="4"/>
      <c r="V19" s="8">
        <v>0.8</v>
      </c>
      <c r="W19" s="8">
        <f>IF(COUNTBLANK(U19)&lt;&gt;0,1,0)*V19</f>
        <v>0.8</v>
      </c>
      <c r="X19" s="8">
        <f t="shared" si="3"/>
        <v>0.8</v>
      </c>
      <c r="Y19" s="12">
        <f t="shared" ref="Y19:Y23" si="7">IF(COUNTBLANK(Q19:U19)=4,0,1)</f>
        <v>1</v>
      </c>
      <c r="Z19" s="12">
        <f t="shared" ref="Z19:AC23" si="8">Y19</f>
        <v>1</v>
      </c>
      <c r="AA19" s="12">
        <f t="shared" si="8"/>
        <v>1</v>
      </c>
      <c r="AB19" s="12">
        <f t="shared" si="8"/>
        <v>1</v>
      </c>
      <c r="AC19" s="12">
        <f t="shared" si="8"/>
        <v>1</v>
      </c>
      <c r="AG19" s="8" t="str">
        <f>IF(Q19="","",AG$5)</f>
        <v/>
      </c>
      <c r="AH19" s="8" t="str">
        <f t="shared" ref="AH19:AJ23" si="9">IF(R19="","",AH$5)</f>
        <v/>
      </c>
      <c r="AI19" s="8" t="str">
        <f t="shared" si="9"/>
        <v/>
      </c>
      <c r="AJ19" s="8" t="str">
        <f t="shared" si="9"/>
        <v/>
      </c>
    </row>
    <row r="20" spans="1:36" ht="24" customHeight="1" thickBot="1" x14ac:dyDescent="0.35">
      <c r="A20" s="16" t="s">
        <v>5</v>
      </c>
      <c r="B20" s="95" t="s">
        <v>71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51"/>
      <c r="R20" s="4"/>
      <c r="S20" s="4"/>
      <c r="T20" s="4"/>
      <c r="U20" s="4"/>
      <c r="V20" s="8">
        <v>0.8</v>
      </c>
      <c r="W20" s="8">
        <f t="shared" ref="W20:W23" si="10">IF(COUNTBLANK(U20)&lt;&gt;0,1,0)*V20</f>
        <v>0.8</v>
      </c>
      <c r="X20" s="8">
        <f t="shared" si="3"/>
        <v>0.8</v>
      </c>
      <c r="Y20" s="12">
        <f t="shared" si="7"/>
        <v>1</v>
      </c>
      <c r="Z20" s="12">
        <f t="shared" si="8"/>
        <v>1</v>
      </c>
      <c r="AA20" s="12">
        <f t="shared" si="8"/>
        <v>1</v>
      </c>
      <c r="AB20" s="12">
        <f t="shared" si="8"/>
        <v>1</v>
      </c>
      <c r="AC20" s="12">
        <f t="shared" si="8"/>
        <v>1</v>
      </c>
      <c r="AG20" s="8" t="str">
        <f t="shared" ref="AG20:AG23" si="11">IF(Q20="","",AG$5)</f>
        <v/>
      </c>
      <c r="AH20" s="8" t="str">
        <f t="shared" si="9"/>
        <v/>
      </c>
      <c r="AI20" s="8" t="str">
        <f t="shared" si="9"/>
        <v/>
      </c>
      <c r="AJ20" s="8" t="str">
        <f t="shared" si="9"/>
        <v/>
      </c>
    </row>
    <row r="21" spans="1:36" ht="24" customHeight="1" thickBot="1" x14ac:dyDescent="0.35">
      <c r="A21" s="16" t="s">
        <v>6</v>
      </c>
      <c r="B21" s="95" t="s">
        <v>72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51"/>
      <c r="R21" s="4"/>
      <c r="S21" s="4"/>
      <c r="T21" s="4"/>
      <c r="U21" s="4"/>
      <c r="V21" s="8">
        <v>0.8</v>
      </c>
      <c r="W21" s="8">
        <f t="shared" si="10"/>
        <v>0.8</v>
      </c>
      <c r="X21" s="8">
        <f t="shared" si="3"/>
        <v>0.8</v>
      </c>
      <c r="Y21" s="12">
        <f t="shared" si="7"/>
        <v>1</v>
      </c>
      <c r="Z21" s="12">
        <f t="shared" si="8"/>
        <v>1</v>
      </c>
      <c r="AA21" s="12">
        <f t="shared" si="8"/>
        <v>1</v>
      </c>
      <c r="AB21" s="12">
        <f t="shared" si="8"/>
        <v>1</v>
      </c>
      <c r="AC21" s="12">
        <f t="shared" si="8"/>
        <v>1</v>
      </c>
      <c r="AG21" s="8" t="str">
        <f t="shared" si="11"/>
        <v/>
      </c>
      <c r="AH21" s="8" t="str">
        <f t="shared" si="9"/>
        <v/>
      </c>
      <c r="AI21" s="8" t="str">
        <f t="shared" si="9"/>
        <v/>
      </c>
      <c r="AJ21" s="8" t="str">
        <f t="shared" si="9"/>
        <v/>
      </c>
    </row>
    <row r="22" spans="1:36" ht="24" customHeight="1" thickBot="1" x14ac:dyDescent="0.35">
      <c r="A22" s="16" t="s">
        <v>7</v>
      </c>
      <c r="B22" s="95" t="s">
        <v>73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51"/>
      <c r="R22" s="4"/>
      <c r="S22" s="4"/>
      <c r="T22" s="4"/>
      <c r="U22" s="4"/>
      <c r="V22" s="8">
        <v>0.8</v>
      </c>
      <c r="W22" s="8">
        <f t="shared" si="10"/>
        <v>0.8</v>
      </c>
      <c r="X22" s="8">
        <f t="shared" si="3"/>
        <v>0.8</v>
      </c>
      <c r="Y22" s="12">
        <f t="shared" si="7"/>
        <v>1</v>
      </c>
      <c r="Z22" s="12">
        <f t="shared" si="8"/>
        <v>1</v>
      </c>
      <c r="AA22" s="12">
        <f t="shared" si="8"/>
        <v>1</v>
      </c>
      <c r="AB22" s="12">
        <f t="shared" si="8"/>
        <v>1</v>
      </c>
      <c r="AC22" s="12">
        <f t="shared" si="8"/>
        <v>1</v>
      </c>
      <c r="AG22" s="8" t="str">
        <f t="shared" si="11"/>
        <v/>
      </c>
      <c r="AH22" s="8" t="str">
        <f t="shared" si="9"/>
        <v/>
      </c>
      <c r="AI22" s="8" t="str">
        <f t="shared" si="9"/>
        <v/>
      </c>
      <c r="AJ22" s="8" t="str">
        <f t="shared" si="9"/>
        <v/>
      </c>
    </row>
    <row r="23" spans="1:36" ht="24" customHeight="1" thickBot="1" x14ac:dyDescent="0.35">
      <c r="A23" s="16" t="s">
        <v>8</v>
      </c>
      <c r="B23" s="95" t="s">
        <v>74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52"/>
      <c r="R23" s="4"/>
      <c r="S23" s="4"/>
      <c r="T23" s="4"/>
      <c r="U23" s="4"/>
      <c r="V23" s="8">
        <v>0.8</v>
      </c>
      <c r="W23" s="8">
        <f t="shared" si="10"/>
        <v>0.8</v>
      </c>
      <c r="X23" s="8">
        <f t="shared" si="3"/>
        <v>0.8</v>
      </c>
      <c r="Y23" s="12">
        <f t="shared" si="7"/>
        <v>1</v>
      </c>
      <c r="Z23" s="12">
        <f t="shared" si="8"/>
        <v>1</v>
      </c>
      <c r="AA23" s="12">
        <f t="shared" si="8"/>
        <v>1</v>
      </c>
      <c r="AB23" s="12">
        <f t="shared" si="8"/>
        <v>1</v>
      </c>
      <c r="AC23" s="12">
        <f t="shared" si="8"/>
        <v>1</v>
      </c>
      <c r="AG23" s="8" t="str">
        <f t="shared" si="11"/>
        <v/>
      </c>
      <c r="AH23" s="8" t="str">
        <f t="shared" si="9"/>
        <v/>
      </c>
      <c r="AI23" s="8" t="str">
        <f t="shared" si="9"/>
        <v/>
      </c>
      <c r="AJ23" s="8" t="str">
        <f t="shared" si="9"/>
        <v/>
      </c>
    </row>
    <row r="24" spans="1:36" ht="6" customHeight="1" x14ac:dyDescent="0.3">
      <c r="A24" s="1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13"/>
      <c r="R24" s="13"/>
      <c r="S24" s="13"/>
      <c r="T24" s="13"/>
      <c r="U24" s="13"/>
      <c r="V24" s="8">
        <v>0.2</v>
      </c>
      <c r="W24" s="8">
        <v>0.2</v>
      </c>
      <c r="X24" s="8">
        <f t="shared" si="3"/>
        <v>0.2</v>
      </c>
      <c r="Y24" s="12"/>
    </row>
    <row r="25" spans="1:36" ht="15" customHeight="1" thickBot="1" x14ac:dyDescent="0.35">
      <c r="A25" s="100" t="s">
        <v>30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3"/>
      <c r="R25" s="17"/>
      <c r="S25" s="17"/>
      <c r="T25" s="17"/>
      <c r="U25" s="17"/>
      <c r="V25" s="8">
        <v>0.5</v>
      </c>
      <c r="W25" s="8">
        <f>IF(MAX(W26:W29)&gt;0,0.5,0)</f>
        <v>0.5</v>
      </c>
      <c r="X25" s="8">
        <f t="shared" si="3"/>
        <v>0.5</v>
      </c>
      <c r="Y25" s="12"/>
    </row>
    <row r="26" spans="1:36" ht="24" customHeight="1" thickBot="1" x14ac:dyDescent="0.35">
      <c r="A26" s="16" t="s">
        <v>9</v>
      </c>
      <c r="B26" s="95" t="s">
        <v>75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50"/>
      <c r="R26" s="4"/>
      <c r="S26" s="4"/>
      <c r="T26" s="4"/>
      <c r="U26" s="4"/>
      <c r="V26" s="8">
        <v>0.8</v>
      </c>
      <c r="W26" s="8">
        <f>IF(COUNTBLANK(U26)&lt;&gt;0,1,0)*V26</f>
        <v>0.8</v>
      </c>
      <c r="X26" s="8">
        <f t="shared" si="3"/>
        <v>0.8</v>
      </c>
      <c r="Y26" s="12">
        <f t="shared" ref="Y26:Y29" si="12">IF(COUNTBLANK(Q26:U26)=4,0,1)</f>
        <v>1</v>
      </c>
      <c r="Z26" s="12">
        <f>Y26</f>
        <v>1</v>
      </c>
      <c r="AA26" s="12">
        <f t="shared" ref="AA26:AC26" si="13">Z26</f>
        <v>1</v>
      </c>
      <c r="AB26" s="12">
        <f t="shared" si="13"/>
        <v>1</v>
      </c>
      <c r="AC26" s="12">
        <f t="shared" si="13"/>
        <v>1</v>
      </c>
      <c r="AG26" s="8" t="str">
        <f>IF(Q26="","",AG$5)</f>
        <v/>
      </c>
      <c r="AH26" s="8" t="str">
        <f t="shared" ref="AH26:AJ29" si="14">IF(R26="","",AH$5)</f>
        <v/>
      </c>
      <c r="AI26" s="8" t="str">
        <f t="shared" si="14"/>
        <v/>
      </c>
      <c r="AJ26" s="8" t="str">
        <f t="shared" si="14"/>
        <v/>
      </c>
    </row>
    <row r="27" spans="1:36" ht="24" customHeight="1" thickBot="1" x14ac:dyDescent="0.35">
      <c r="A27" s="16" t="s">
        <v>10</v>
      </c>
      <c r="B27" s="95" t="s">
        <v>76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51"/>
      <c r="R27" s="4"/>
      <c r="S27" s="4"/>
      <c r="T27" s="4"/>
      <c r="U27" s="4"/>
      <c r="V27" s="8">
        <v>0.8</v>
      </c>
      <c r="W27" s="8">
        <f t="shared" ref="W27:W29" si="15">IF(COUNTBLANK(U27)&lt;&gt;0,1,0)*V27</f>
        <v>0.8</v>
      </c>
      <c r="X27" s="8">
        <f t="shared" si="3"/>
        <v>0.8</v>
      </c>
      <c r="Y27" s="12">
        <f t="shared" si="12"/>
        <v>1</v>
      </c>
      <c r="Z27" s="12">
        <f t="shared" ref="Z27:AC29" si="16">Y27</f>
        <v>1</v>
      </c>
      <c r="AA27" s="12">
        <f t="shared" si="16"/>
        <v>1</v>
      </c>
      <c r="AB27" s="12">
        <f t="shared" si="16"/>
        <v>1</v>
      </c>
      <c r="AC27" s="12">
        <f t="shared" si="16"/>
        <v>1</v>
      </c>
      <c r="AG27" s="8" t="str">
        <f t="shared" ref="AG27:AG29" si="17">IF(Q27="","",AG$5)</f>
        <v/>
      </c>
      <c r="AH27" s="8" t="str">
        <f t="shared" si="14"/>
        <v/>
      </c>
      <c r="AI27" s="8" t="str">
        <f t="shared" si="14"/>
        <v/>
      </c>
      <c r="AJ27" s="8" t="str">
        <f t="shared" si="14"/>
        <v/>
      </c>
    </row>
    <row r="28" spans="1:36" ht="24" customHeight="1" thickBot="1" x14ac:dyDescent="0.35">
      <c r="A28" s="16" t="s">
        <v>11</v>
      </c>
      <c r="B28" s="95" t="s">
        <v>77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51"/>
      <c r="R28" s="4"/>
      <c r="S28" s="4"/>
      <c r="T28" s="4"/>
      <c r="U28" s="4"/>
      <c r="V28" s="8">
        <v>0.8</v>
      </c>
      <c r="W28" s="8">
        <f t="shared" si="15"/>
        <v>0.8</v>
      </c>
      <c r="X28" s="8">
        <f t="shared" si="3"/>
        <v>0.8</v>
      </c>
      <c r="Y28" s="12">
        <f t="shared" si="12"/>
        <v>1</v>
      </c>
      <c r="Z28" s="12">
        <f t="shared" si="16"/>
        <v>1</v>
      </c>
      <c r="AA28" s="12">
        <f t="shared" si="16"/>
        <v>1</v>
      </c>
      <c r="AB28" s="12">
        <f t="shared" si="16"/>
        <v>1</v>
      </c>
      <c r="AC28" s="12">
        <f t="shared" si="16"/>
        <v>1</v>
      </c>
      <c r="AG28" s="8" t="str">
        <f t="shared" si="17"/>
        <v/>
      </c>
      <c r="AH28" s="8" t="str">
        <f t="shared" si="14"/>
        <v/>
      </c>
      <c r="AI28" s="8" t="str">
        <f t="shared" si="14"/>
        <v/>
      </c>
      <c r="AJ28" s="8" t="str">
        <f t="shared" si="14"/>
        <v/>
      </c>
    </row>
    <row r="29" spans="1:36" ht="24" customHeight="1" thickBot="1" x14ac:dyDescent="0.35">
      <c r="A29" s="16" t="s">
        <v>12</v>
      </c>
      <c r="B29" s="95" t="s">
        <v>78</v>
      </c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52"/>
      <c r="R29" s="4"/>
      <c r="S29" s="4"/>
      <c r="T29" s="4"/>
      <c r="U29" s="4"/>
      <c r="V29" s="8">
        <v>0.8</v>
      </c>
      <c r="W29" s="8">
        <f t="shared" si="15"/>
        <v>0.8</v>
      </c>
      <c r="X29" s="8">
        <f t="shared" si="3"/>
        <v>0.8</v>
      </c>
      <c r="Y29" s="12">
        <f t="shared" si="12"/>
        <v>1</v>
      </c>
      <c r="Z29" s="12">
        <f t="shared" si="16"/>
        <v>1</v>
      </c>
      <c r="AA29" s="12">
        <f t="shared" si="16"/>
        <v>1</v>
      </c>
      <c r="AB29" s="12">
        <f t="shared" si="16"/>
        <v>1</v>
      </c>
      <c r="AC29" s="12">
        <f t="shared" si="16"/>
        <v>1</v>
      </c>
      <c r="AG29" s="8" t="str">
        <f t="shared" si="17"/>
        <v/>
      </c>
      <c r="AH29" s="8" t="str">
        <f t="shared" si="14"/>
        <v/>
      </c>
      <c r="AI29" s="8" t="str">
        <f t="shared" si="14"/>
        <v/>
      </c>
      <c r="AJ29" s="8" t="str">
        <f t="shared" si="14"/>
        <v/>
      </c>
    </row>
    <row r="30" spans="1:36" ht="6" customHeight="1" x14ac:dyDescent="0.3">
      <c r="A30" s="1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13"/>
      <c r="R30" s="13"/>
      <c r="S30" s="13"/>
      <c r="T30" s="13"/>
      <c r="U30" s="13"/>
      <c r="V30" s="8">
        <v>0.2</v>
      </c>
      <c r="W30" s="8">
        <v>0.2</v>
      </c>
      <c r="X30" s="8">
        <f t="shared" si="3"/>
        <v>0.2</v>
      </c>
      <c r="Y30" s="12"/>
    </row>
    <row r="31" spans="1:36" s="55" customFormat="1" ht="15" customHeight="1" thickBot="1" x14ac:dyDescent="0.35">
      <c r="A31" s="76" t="s">
        <v>32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54"/>
      <c r="V31" s="55">
        <v>0.5</v>
      </c>
      <c r="W31" s="55">
        <f>IF(MAX(W32:W34)&gt;0,0.5,0)</f>
        <v>0.5</v>
      </c>
      <c r="X31" s="55">
        <f t="shared" si="3"/>
        <v>0.5</v>
      </c>
      <c r="Y31" s="56"/>
    </row>
    <row r="32" spans="1:36" ht="24" customHeight="1" thickBot="1" x14ac:dyDescent="0.35">
      <c r="A32" s="31" t="s">
        <v>13</v>
      </c>
      <c r="B32" s="103" t="s">
        <v>79</v>
      </c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50"/>
      <c r="R32" s="57"/>
      <c r="S32" s="57"/>
      <c r="T32" s="57"/>
      <c r="U32" s="58"/>
      <c r="V32" s="8">
        <v>0.8</v>
      </c>
      <c r="W32" s="8">
        <f t="shared" ref="W32:W34" si="18">IF(COUNTBLANK(U32)&lt;&gt;0,1,0)*V32</f>
        <v>0.8</v>
      </c>
      <c r="X32" s="8">
        <f t="shared" si="3"/>
        <v>0.8</v>
      </c>
      <c r="Y32" s="12">
        <f t="shared" ref="Y32:Y34" si="19">IF(COUNTBLANK(Q32:U32)=4,0,1)</f>
        <v>1</v>
      </c>
      <c r="Z32" s="12">
        <f>Y32</f>
        <v>1</v>
      </c>
      <c r="AA32" s="12">
        <f t="shared" ref="AA32:AC32" si="20">Z32</f>
        <v>1</v>
      </c>
      <c r="AB32" s="12">
        <f t="shared" si="20"/>
        <v>1</v>
      </c>
      <c r="AC32" s="12">
        <f t="shared" si="20"/>
        <v>1</v>
      </c>
      <c r="AG32" s="8" t="str">
        <f t="shared" ref="AG32:AJ34" si="21">IF(Q32="","",AG$5)</f>
        <v/>
      </c>
      <c r="AH32" s="8" t="str">
        <f t="shared" si="21"/>
        <v/>
      </c>
      <c r="AI32" s="8" t="str">
        <f t="shared" si="21"/>
        <v/>
      </c>
      <c r="AJ32" s="8" t="str">
        <f t="shared" si="21"/>
        <v/>
      </c>
    </row>
    <row r="33" spans="1:36" ht="24" customHeight="1" thickBot="1" x14ac:dyDescent="0.35">
      <c r="A33" s="21" t="s">
        <v>14</v>
      </c>
      <c r="B33" s="95" t="s">
        <v>80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51"/>
      <c r="R33" s="4"/>
      <c r="S33" s="4"/>
      <c r="T33" s="4"/>
      <c r="U33" s="59"/>
      <c r="V33" s="8">
        <v>0.8</v>
      </c>
      <c r="W33" s="8">
        <f t="shared" si="18"/>
        <v>0.8</v>
      </c>
      <c r="X33" s="8">
        <f t="shared" si="3"/>
        <v>0.8</v>
      </c>
      <c r="Y33" s="12">
        <f t="shared" si="19"/>
        <v>1</v>
      </c>
      <c r="Z33" s="12">
        <f t="shared" ref="Z33:AC34" si="22">Y33</f>
        <v>1</v>
      </c>
      <c r="AA33" s="12">
        <f t="shared" si="22"/>
        <v>1</v>
      </c>
      <c r="AB33" s="12">
        <f t="shared" si="22"/>
        <v>1</v>
      </c>
      <c r="AC33" s="12">
        <f t="shared" si="22"/>
        <v>1</v>
      </c>
      <c r="AG33" s="8" t="str">
        <f t="shared" si="21"/>
        <v/>
      </c>
      <c r="AH33" s="8" t="str">
        <f t="shared" si="21"/>
        <v/>
      </c>
      <c r="AI33" s="8" t="str">
        <f t="shared" si="21"/>
        <v/>
      </c>
      <c r="AJ33" s="8" t="str">
        <f t="shared" si="21"/>
        <v/>
      </c>
    </row>
    <row r="34" spans="1:36" ht="24" customHeight="1" thickBot="1" x14ac:dyDescent="0.35">
      <c r="A34" s="22" t="s">
        <v>15</v>
      </c>
      <c r="B34" s="105" t="s">
        <v>81</v>
      </c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52"/>
      <c r="R34" s="60"/>
      <c r="S34" s="60"/>
      <c r="T34" s="60"/>
      <c r="U34" s="61"/>
      <c r="V34" s="8">
        <v>0.8</v>
      </c>
      <c r="W34" s="8">
        <f t="shared" si="18"/>
        <v>0.8</v>
      </c>
      <c r="X34" s="8">
        <f t="shared" si="3"/>
        <v>0.8</v>
      </c>
      <c r="Y34" s="12">
        <f t="shared" si="19"/>
        <v>1</v>
      </c>
      <c r="Z34" s="12">
        <f t="shared" si="22"/>
        <v>1</v>
      </c>
      <c r="AA34" s="12">
        <f t="shared" si="22"/>
        <v>1</v>
      </c>
      <c r="AB34" s="12">
        <f t="shared" si="22"/>
        <v>1</v>
      </c>
      <c r="AC34" s="12">
        <f t="shared" si="22"/>
        <v>1</v>
      </c>
      <c r="AG34" s="8" t="str">
        <f t="shared" si="21"/>
        <v/>
      </c>
      <c r="AH34" s="8" t="str">
        <f t="shared" si="21"/>
        <v/>
      </c>
      <c r="AI34" s="8" t="str">
        <f t="shared" si="21"/>
        <v/>
      </c>
      <c r="AJ34" s="8" t="str">
        <f t="shared" si="21"/>
        <v/>
      </c>
    </row>
    <row r="35" spans="1:36" ht="6" customHeight="1" thickBot="1" x14ac:dyDescent="0.35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8"/>
      <c r="R35" s="18"/>
      <c r="S35" s="18"/>
      <c r="T35" s="18"/>
      <c r="U35" s="18"/>
      <c r="V35" s="8">
        <v>0.2</v>
      </c>
      <c r="W35" s="8">
        <v>0.2</v>
      </c>
      <c r="X35" s="8">
        <f t="shared" si="3"/>
        <v>0.2</v>
      </c>
      <c r="Y35" s="12"/>
    </row>
    <row r="36" spans="1:36" ht="15" customHeight="1" thickBot="1" x14ac:dyDescent="0.35">
      <c r="A36" s="101" t="s">
        <v>31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28" t="s">
        <v>21</v>
      </c>
      <c r="R36" s="29" t="s">
        <v>22</v>
      </c>
      <c r="S36" s="29" t="s">
        <v>23</v>
      </c>
      <c r="T36" s="30" t="s">
        <v>24</v>
      </c>
      <c r="U36" s="53" t="s">
        <v>61</v>
      </c>
      <c r="V36" s="8">
        <v>0.5</v>
      </c>
      <c r="W36" s="8">
        <f>IF(MAX(W37:W40)&gt;0,0.5,0)</f>
        <v>0.5</v>
      </c>
      <c r="X36" s="8">
        <f t="shared" si="3"/>
        <v>0.5</v>
      </c>
      <c r="Y36" s="12"/>
    </row>
    <row r="37" spans="1:36" ht="24" customHeight="1" thickBot="1" x14ac:dyDescent="0.35">
      <c r="A37" s="20" t="s">
        <v>16</v>
      </c>
      <c r="B37" s="95" t="s">
        <v>82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50"/>
      <c r="R37" s="4"/>
      <c r="S37" s="4"/>
      <c r="T37" s="4"/>
      <c r="U37" s="4"/>
      <c r="V37" s="8">
        <v>0.8</v>
      </c>
      <c r="W37" s="8">
        <f t="shared" ref="W37:W40" si="23">IF(COUNTBLANK(U37)&lt;&gt;0,1,0)*V37</f>
        <v>0.8</v>
      </c>
      <c r="X37" s="8">
        <f t="shared" si="3"/>
        <v>0.8</v>
      </c>
      <c r="Y37" s="12">
        <f t="shared" ref="Y37:Y40" si="24">IF(COUNTBLANK(Q37:U37)=4,0,1)</f>
        <v>1</v>
      </c>
      <c r="Z37" s="12">
        <f>Y37</f>
        <v>1</v>
      </c>
      <c r="AA37" s="12">
        <f t="shared" ref="AA37:AC37" si="25">Z37</f>
        <v>1</v>
      </c>
      <c r="AB37" s="12">
        <f t="shared" si="25"/>
        <v>1</v>
      </c>
      <c r="AC37" s="12">
        <f t="shared" si="25"/>
        <v>1</v>
      </c>
      <c r="AG37" s="8" t="str">
        <f t="shared" ref="AG37:AJ40" si="26">IF(Q37="","",AG$5)</f>
        <v/>
      </c>
      <c r="AH37" s="8" t="str">
        <f t="shared" si="26"/>
        <v/>
      </c>
      <c r="AI37" s="8" t="str">
        <f t="shared" si="26"/>
        <v/>
      </c>
      <c r="AJ37" s="8" t="str">
        <f t="shared" si="26"/>
        <v/>
      </c>
    </row>
    <row r="38" spans="1:36" ht="24" customHeight="1" thickBot="1" x14ac:dyDescent="0.35">
      <c r="A38" s="21" t="s">
        <v>17</v>
      </c>
      <c r="B38" s="107" t="s">
        <v>83</v>
      </c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51"/>
      <c r="R38" s="4"/>
      <c r="S38" s="4"/>
      <c r="T38" s="4"/>
      <c r="U38" s="4"/>
      <c r="V38" s="8">
        <v>0.8</v>
      </c>
      <c r="W38" s="8">
        <f t="shared" si="23"/>
        <v>0.8</v>
      </c>
      <c r="X38" s="8">
        <f t="shared" si="3"/>
        <v>0.8</v>
      </c>
      <c r="Y38" s="12">
        <f t="shared" si="24"/>
        <v>1</v>
      </c>
      <c r="Z38" s="12">
        <f t="shared" ref="Z38:AC40" si="27">Y38</f>
        <v>1</v>
      </c>
      <c r="AA38" s="12">
        <f t="shared" si="27"/>
        <v>1</v>
      </c>
      <c r="AB38" s="12">
        <f t="shared" si="27"/>
        <v>1</v>
      </c>
      <c r="AC38" s="12">
        <f t="shared" si="27"/>
        <v>1</v>
      </c>
      <c r="AG38" s="8" t="str">
        <f t="shared" si="26"/>
        <v/>
      </c>
      <c r="AH38" s="8" t="str">
        <f t="shared" si="26"/>
        <v/>
      </c>
      <c r="AI38" s="8" t="str">
        <f t="shared" si="26"/>
        <v/>
      </c>
      <c r="AJ38" s="8" t="str">
        <f t="shared" si="26"/>
        <v/>
      </c>
    </row>
    <row r="39" spans="1:36" ht="24" customHeight="1" thickBot="1" x14ac:dyDescent="0.35">
      <c r="A39" s="22" t="s">
        <v>18</v>
      </c>
      <c r="B39" s="95" t="s">
        <v>84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51"/>
      <c r="R39" s="4"/>
      <c r="S39" s="4"/>
      <c r="T39" s="4"/>
      <c r="U39" s="4"/>
      <c r="V39" s="8">
        <v>0.8</v>
      </c>
      <c r="W39" s="8">
        <f t="shared" si="23"/>
        <v>0.8</v>
      </c>
      <c r="X39" s="8">
        <f t="shared" si="3"/>
        <v>0.8</v>
      </c>
      <c r="Y39" s="12">
        <f t="shared" si="24"/>
        <v>1</v>
      </c>
      <c r="Z39" s="12">
        <f t="shared" si="27"/>
        <v>1</v>
      </c>
      <c r="AA39" s="12">
        <f t="shared" si="27"/>
        <v>1</v>
      </c>
      <c r="AB39" s="12">
        <f t="shared" si="27"/>
        <v>1</v>
      </c>
      <c r="AC39" s="12">
        <f t="shared" si="27"/>
        <v>1</v>
      </c>
      <c r="AG39" s="8" t="str">
        <f t="shared" si="26"/>
        <v/>
      </c>
      <c r="AH39" s="8" t="str">
        <f t="shared" si="26"/>
        <v/>
      </c>
      <c r="AI39" s="8" t="str">
        <f t="shared" si="26"/>
        <v/>
      </c>
      <c r="AJ39" s="8" t="str">
        <f t="shared" si="26"/>
        <v/>
      </c>
    </row>
    <row r="40" spans="1:36" ht="24" customHeight="1" thickBot="1" x14ac:dyDescent="0.35">
      <c r="A40" s="23" t="s">
        <v>19</v>
      </c>
      <c r="B40" s="95" t="s">
        <v>85</v>
      </c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52"/>
      <c r="R40" s="4"/>
      <c r="S40" s="4"/>
      <c r="T40" s="4"/>
      <c r="U40" s="4"/>
      <c r="V40" s="8">
        <v>0.8</v>
      </c>
      <c r="W40" s="8">
        <f t="shared" si="23"/>
        <v>0.8</v>
      </c>
      <c r="X40" s="8">
        <f t="shared" si="3"/>
        <v>0.8</v>
      </c>
      <c r="Y40" s="12">
        <f t="shared" si="24"/>
        <v>1</v>
      </c>
      <c r="Z40" s="12">
        <f t="shared" si="27"/>
        <v>1</v>
      </c>
      <c r="AA40" s="12">
        <f t="shared" si="27"/>
        <v>1</v>
      </c>
      <c r="AB40" s="12">
        <f t="shared" si="27"/>
        <v>1</v>
      </c>
      <c r="AC40" s="12">
        <f t="shared" si="27"/>
        <v>1</v>
      </c>
      <c r="AG40" s="8" t="str">
        <f t="shared" si="26"/>
        <v/>
      </c>
      <c r="AH40" s="8" t="str">
        <f t="shared" si="26"/>
        <v/>
      </c>
      <c r="AI40" s="8" t="str">
        <f t="shared" si="26"/>
        <v/>
      </c>
      <c r="AJ40" s="8" t="str">
        <f t="shared" si="26"/>
        <v/>
      </c>
    </row>
    <row r="41" spans="1:36" ht="28.15" customHeight="1" thickBot="1" x14ac:dyDescent="0.35">
      <c r="P41" s="44"/>
      <c r="Y41" s="12"/>
    </row>
    <row r="42" spans="1:36" ht="24" hidden="1" customHeight="1" thickBot="1" x14ac:dyDescent="0.35">
      <c r="A42" s="119" t="s">
        <v>46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46" t="e">
        <f ca="1">OFFSET(#REF!,'semestre 4'!V3,26)</f>
        <v>#REF!</v>
      </c>
      <c r="Q42" s="109" t="e" cm="1">
        <f t="array" aca="1" ref="Q42" ca="1">OFFSET(INDIRECT($X$5),0,51)</f>
        <v>#REF!</v>
      </c>
      <c r="R42" s="110"/>
      <c r="S42" s="110"/>
      <c r="T42" s="110"/>
      <c r="U42" s="24"/>
      <c r="V42" s="8" t="e">
        <v>#REF!</v>
      </c>
    </row>
    <row r="43" spans="1:36" ht="24" hidden="1" customHeight="1" x14ac:dyDescent="0.3">
      <c r="A43" s="111" t="s">
        <v>47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45" t="e">
        <f ca="1">OFFSET(#REF!,'semestre 4'!V3,27)</f>
        <v>#REF!</v>
      </c>
      <c r="Q43" s="112">
        <f>X43</f>
        <v>0</v>
      </c>
      <c r="R43" s="113"/>
      <c r="S43" s="113"/>
      <c r="T43" s="114"/>
      <c r="U43" s="25"/>
      <c r="V43" s="8" t="e">
        <v>#REF!</v>
      </c>
    </row>
    <row r="44" spans="1:36" ht="24" customHeight="1" x14ac:dyDescent="0.3">
      <c r="A44" s="115" t="str">
        <f>"Note du "&amp;E3</f>
        <v>Note du semestre 4</v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70" t="str">
        <f>IF(SUM(Y13:Y40)=0,ROUND(AVERAGE(AG13:AJ40)*2,0)/2,"!!")</f>
        <v>!!</v>
      </c>
      <c r="R44" s="71"/>
      <c r="S44" s="71"/>
      <c r="T44" s="71"/>
      <c r="U44" s="72"/>
      <c r="Y44" s="12"/>
    </row>
    <row r="45" spans="1:36" ht="24" customHeight="1" thickBot="1" x14ac:dyDescent="0.35">
      <c r="A45" s="117"/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73"/>
      <c r="R45" s="74"/>
      <c r="S45" s="74"/>
      <c r="T45" s="74"/>
      <c r="U45" s="75"/>
    </row>
    <row r="46" spans="1:36" ht="17.5" hidden="1" x14ac:dyDescent="0.3">
      <c r="A46" s="13"/>
      <c r="B46" s="10"/>
      <c r="C46" s="10"/>
      <c r="D46" s="10"/>
      <c r="E46" s="10"/>
      <c r="F46" s="10"/>
      <c r="G46" s="10"/>
      <c r="H46" s="10"/>
      <c r="J46" s="80" t="s">
        <v>33</v>
      </c>
      <c r="K46" s="80"/>
      <c r="L46" s="80"/>
      <c r="M46" s="80"/>
      <c r="N46" s="80"/>
      <c r="O46" s="80"/>
      <c r="P46" s="13">
        <f>(SUM(V13:V40)-V36-V31-V30-V24-V25-V17-V18-V35)/0.8*4</f>
        <v>80.000000000000028</v>
      </c>
      <c r="Q46" s="120" t="s">
        <v>34</v>
      </c>
      <c r="R46" s="121"/>
      <c r="S46" s="122" t="e">
        <f>ROUND(P47/P46*5+1,1)</f>
        <v>#REF!</v>
      </c>
      <c r="T46" s="123"/>
      <c r="U46" s="26"/>
    </row>
    <row r="47" spans="1:36" ht="17.5" hidden="1" x14ac:dyDescent="0.3">
      <c r="A47" s="13"/>
      <c r="B47" s="10"/>
      <c r="C47" s="10"/>
      <c r="D47" s="10"/>
      <c r="E47" s="10"/>
      <c r="F47" s="10"/>
      <c r="G47" s="10"/>
      <c r="H47" s="10"/>
      <c r="I47" s="27"/>
      <c r="J47" s="80" t="s">
        <v>35</v>
      </c>
      <c r="K47" s="80"/>
      <c r="L47" s="80"/>
      <c r="M47" s="80"/>
      <c r="N47" s="80"/>
      <c r="O47" s="80"/>
      <c r="P47" s="13" t="e">
        <f>COUNTIF(X13:X40,"=A")*#REF!+COUNTIF(X13:X40,"=B")*#REF!+COUNTIF(X13:X40,"=C")*#REF!+COUNTIF(X13:X40,"=D")*#REF!</f>
        <v>#REF!</v>
      </c>
      <c r="Q47" s="120"/>
      <c r="R47" s="121"/>
      <c r="S47" s="122"/>
      <c r="T47" s="123"/>
      <c r="U47" s="26"/>
    </row>
    <row r="48" spans="1:36" ht="24" customHeight="1" thickBot="1" x14ac:dyDescent="0.35">
      <c r="A48" s="13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6"/>
      <c r="P48" s="6"/>
      <c r="Q48" s="13"/>
      <c r="R48" s="13"/>
      <c r="S48" s="13"/>
      <c r="T48" s="13"/>
      <c r="U48" s="13"/>
      <c r="V48" s="8">
        <v>0.8</v>
      </c>
      <c r="W48" s="8">
        <f>MAX(W49:W51)</f>
        <v>0.8</v>
      </c>
      <c r="X48" s="8">
        <f t="shared" ref="X48:X52" si="28">IF(AD$5=1,V48,W48)</f>
        <v>0.8</v>
      </c>
    </row>
    <row r="49" spans="1:29" ht="15" customHeight="1" thickBot="1" x14ac:dyDescent="0.35">
      <c r="A49" s="102" t="s">
        <v>98</v>
      </c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28" t="s">
        <v>21</v>
      </c>
      <c r="R49" s="29" t="s">
        <v>22</v>
      </c>
      <c r="S49" s="29" t="s">
        <v>23</v>
      </c>
      <c r="T49" s="30" t="s">
        <v>24</v>
      </c>
      <c r="U49" s="53" t="s">
        <v>61</v>
      </c>
      <c r="V49" s="8">
        <v>0.8</v>
      </c>
      <c r="W49" s="8">
        <f>MAX(W50:W52)</f>
        <v>0.8</v>
      </c>
      <c r="X49" s="8">
        <f t="shared" si="28"/>
        <v>0.8</v>
      </c>
      <c r="Y49" s="12"/>
      <c r="Z49" s="12"/>
      <c r="AA49" s="12"/>
      <c r="AB49" s="12"/>
      <c r="AC49" s="12"/>
    </row>
    <row r="50" spans="1:29" ht="24" customHeight="1" thickBot="1" x14ac:dyDescent="0.35">
      <c r="A50" s="31" t="s">
        <v>38</v>
      </c>
      <c r="B50" s="95" t="s">
        <v>86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50"/>
      <c r="R50" s="4"/>
      <c r="S50" s="4"/>
      <c r="T50" s="4"/>
      <c r="U50" s="4"/>
      <c r="V50" s="8">
        <v>0.8</v>
      </c>
      <c r="W50" s="8">
        <f t="shared" ref="W50:W52" si="29">IF(COUNTBLANK(U50)&lt;&gt;0,1,0)*V50</f>
        <v>0.8</v>
      </c>
      <c r="X50" s="8">
        <f t="shared" si="28"/>
        <v>0.8</v>
      </c>
      <c r="Y50" s="12">
        <f t="shared" ref="Y50:Y52" si="30">IF(COUNTBLANK(Q50:U50)=4,0,1)</f>
        <v>1</v>
      </c>
      <c r="Z50" s="12">
        <f>Y50</f>
        <v>1</v>
      </c>
      <c r="AA50" s="12">
        <f t="shared" ref="AA50:AC50" si="31">Z50</f>
        <v>1</v>
      </c>
      <c r="AB50" s="12">
        <f t="shared" si="31"/>
        <v>1</v>
      </c>
      <c r="AC50" s="12">
        <f t="shared" si="31"/>
        <v>1</v>
      </c>
    </row>
    <row r="51" spans="1:29" ht="24" customHeight="1" thickBot="1" x14ac:dyDescent="0.35">
      <c r="A51" s="21" t="s">
        <v>39</v>
      </c>
      <c r="B51" s="95" t="s">
        <v>87</v>
      </c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51"/>
      <c r="R51" s="4"/>
      <c r="S51" s="4"/>
      <c r="T51" s="4"/>
      <c r="U51" s="4"/>
      <c r="V51" s="8">
        <v>0.8</v>
      </c>
      <c r="W51" s="8">
        <f t="shared" si="29"/>
        <v>0.8</v>
      </c>
      <c r="X51" s="8">
        <f t="shared" si="28"/>
        <v>0.8</v>
      </c>
      <c r="Y51" s="12">
        <f t="shared" si="30"/>
        <v>1</v>
      </c>
      <c r="Z51" s="12">
        <f t="shared" ref="Z51:AC52" si="32">Y51</f>
        <v>1</v>
      </c>
      <c r="AA51" s="12">
        <f t="shared" si="32"/>
        <v>1</v>
      </c>
      <c r="AB51" s="12">
        <f t="shared" si="32"/>
        <v>1</v>
      </c>
      <c r="AC51" s="12">
        <f t="shared" si="32"/>
        <v>1</v>
      </c>
    </row>
    <row r="52" spans="1:29" ht="24" customHeight="1" thickBot="1" x14ac:dyDescent="0.35">
      <c r="A52" s="21" t="s">
        <v>40</v>
      </c>
      <c r="B52" s="95" t="s">
        <v>88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52"/>
      <c r="R52" s="4"/>
      <c r="S52" s="4"/>
      <c r="T52" s="4"/>
      <c r="U52" s="4"/>
      <c r="V52" s="8">
        <v>0.8</v>
      </c>
      <c r="W52" s="8">
        <f t="shared" si="29"/>
        <v>0.8</v>
      </c>
      <c r="X52" s="8">
        <f t="shared" si="28"/>
        <v>0.8</v>
      </c>
      <c r="Y52" s="12">
        <f t="shared" si="30"/>
        <v>1</v>
      </c>
      <c r="Z52" s="12">
        <f t="shared" si="32"/>
        <v>1</v>
      </c>
      <c r="AA52" s="12">
        <f t="shared" si="32"/>
        <v>1</v>
      </c>
      <c r="AB52" s="12">
        <f t="shared" si="32"/>
        <v>1</v>
      </c>
      <c r="AC52" s="12">
        <f t="shared" si="32"/>
        <v>1</v>
      </c>
    </row>
    <row r="53" spans="1:29" ht="28.5" hidden="1" customHeight="1" thickBot="1" x14ac:dyDescent="0.35">
      <c r="A53" s="18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3"/>
      <c r="R53" s="33"/>
      <c r="S53" s="33"/>
      <c r="T53" s="33"/>
      <c r="U53" s="33"/>
    </row>
    <row r="54" spans="1:29" ht="21" customHeight="1" x14ac:dyDescent="0.3">
      <c r="A54" s="18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3"/>
      <c r="R54" s="33"/>
      <c r="S54" s="33"/>
      <c r="T54" s="33"/>
      <c r="U54" s="33"/>
    </row>
    <row r="55" spans="1:29" ht="14.5" customHeight="1" thickBot="1" x14ac:dyDescent="0.35">
      <c r="A55" s="102" t="s">
        <v>41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3"/>
      <c r="R55" s="13"/>
      <c r="S55" s="13"/>
      <c r="T55" s="6"/>
      <c r="U55" s="34"/>
    </row>
    <row r="56" spans="1:29" ht="95" customHeight="1" thickBot="1" x14ac:dyDescent="0.35">
      <c r="A56" s="77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9"/>
    </row>
    <row r="57" spans="1:29" ht="14.5" thickBot="1" x14ac:dyDescent="0.35">
      <c r="A57" s="102" t="s">
        <v>48</v>
      </c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3"/>
      <c r="R57" s="13"/>
      <c r="S57" s="13"/>
      <c r="T57" s="6"/>
      <c r="U57" s="34"/>
    </row>
    <row r="58" spans="1:29" ht="95.5" customHeight="1" thickBot="1" x14ac:dyDescent="0.35">
      <c r="A58" s="77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9"/>
    </row>
    <row r="60" spans="1:29" hidden="1" x14ac:dyDescent="0.3">
      <c r="A60" s="35"/>
    </row>
    <row r="61" spans="1:29" x14ac:dyDescent="0.3">
      <c r="A61" s="36" t="s">
        <v>42</v>
      </c>
      <c r="B61" s="36"/>
      <c r="C61" s="36"/>
      <c r="D61" s="36"/>
      <c r="E61" s="36"/>
      <c r="F61" s="36"/>
      <c r="G61" s="36"/>
      <c r="H61" s="36"/>
    </row>
    <row r="62" spans="1:29" x14ac:dyDescent="0.3">
      <c r="A62" s="36"/>
      <c r="B62" s="36"/>
      <c r="C62" s="36"/>
      <c r="D62" s="36"/>
      <c r="E62" s="36"/>
      <c r="F62" s="36"/>
      <c r="G62" s="36"/>
      <c r="H62" s="36"/>
    </row>
    <row r="63" spans="1:29" x14ac:dyDescent="0.3">
      <c r="A63" s="37" t="s">
        <v>43</v>
      </c>
      <c r="B63" s="36"/>
      <c r="C63" s="36"/>
      <c r="D63" s="36"/>
      <c r="E63" s="36"/>
      <c r="H63" s="36"/>
      <c r="K63" s="36" t="s">
        <v>44</v>
      </c>
      <c r="L63" s="36"/>
    </row>
    <row r="64" spans="1:29" x14ac:dyDescent="0.3">
      <c r="A64" s="36"/>
      <c r="B64" s="36"/>
      <c r="C64" s="36"/>
      <c r="D64" s="36"/>
      <c r="E64" s="36"/>
      <c r="H64" s="36"/>
      <c r="K64" s="36"/>
      <c r="L64" s="36"/>
    </row>
    <row r="65" spans="1:17" x14ac:dyDescent="0.3">
      <c r="A65" s="38"/>
      <c r="B65" s="38"/>
      <c r="C65" s="38"/>
      <c r="D65" s="38"/>
      <c r="E65" s="38"/>
      <c r="F65" s="38"/>
      <c r="G65" s="38"/>
      <c r="H65" s="38"/>
      <c r="K65" s="38"/>
      <c r="L65" s="38"/>
      <c r="M65" s="38"/>
      <c r="N65" s="38"/>
      <c r="O65" s="38"/>
      <c r="P65" s="38"/>
      <c r="Q65" s="38"/>
    </row>
    <row r="66" spans="1:17" hidden="1" x14ac:dyDescent="0.3">
      <c r="A66" s="124"/>
      <c r="B66" s="124"/>
      <c r="C66" s="124"/>
      <c r="D66" s="124"/>
      <c r="E66" s="36"/>
      <c r="H66" s="36"/>
      <c r="K66" s="36"/>
      <c r="L66" s="36"/>
    </row>
    <row r="67" spans="1:17" hidden="1" x14ac:dyDescent="0.3">
      <c r="A67" s="36"/>
      <c r="B67" s="36"/>
      <c r="C67" s="36"/>
      <c r="D67" s="36"/>
      <c r="E67" s="36"/>
      <c r="H67" s="36"/>
      <c r="K67" s="36"/>
      <c r="L67" s="36"/>
    </row>
    <row r="68" spans="1:17" hidden="1" x14ac:dyDescent="0.3">
      <c r="A68" s="36"/>
      <c r="B68" s="36"/>
      <c r="C68" s="36"/>
      <c r="D68" s="36"/>
      <c r="E68" s="36"/>
      <c r="H68" s="36"/>
      <c r="K68" s="36"/>
      <c r="L68" s="36"/>
    </row>
    <row r="69" spans="1:17" hidden="1" x14ac:dyDescent="0.3">
      <c r="A69" s="36"/>
      <c r="B69" s="39"/>
      <c r="E69" s="39"/>
      <c r="K69" s="36"/>
      <c r="L69" s="39"/>
    </row>
    <row r="70" spans="1:17" hidden="1" x14ac:dyDescent="0.3">
      <c r="A70" s="38"/>
      <c r="B70" s="38"/>
      <c r="C70" s="38"/>
      <c r="D70" s="38"/>
      <c r="E70" s="38"/>
      <c r="F70" s="38"/>
      <c r="G70" s="38"/>
      <c r="H70" s="38"/>
      <c r="K70" s="36"/>
      <c r="L70" s="36"/>
    </row>
    <row r="71" spans="1:17" hidden="1" x14ac:dyDescent="0.3">
      <c r="G71" s="40"/>
    </row>
    <row r="72" spans="1:17" hidden="1" x14ac:dyDescent="0.3"/>
  </sheetData>
  <sheetProtection sheet="1" formatRows="0" selectLockedCells="1"/>
  <mergeCells count="67">
    <mergeCell ref="Q46:R47"/>
    <mergeCell ref="S46:T47"/>
    <mergeCell ref="J47:O47"/>
    <mergeCell ref="A49:P49"/>
    <mergeCell ref="A66:D66"/>
    <mergeCell ref="B51:P51"/>
    <mergeCell ref="B52:P52"/>
    <mergeCell ref="A55:P55"/>
    <mergeCell ref="A57:P57"/>
    <mergeCell ref="A58:U58"/>
    <mergeCell ref="Q42:T42"/>
    <mergeCell ref="A43:O43"/>
    <mergeCell ref="Q43:T43"/>
    <mergeCell ref="A44:P45"/>
    <mergeCell ref="A42:O42"/>
    <mergeCell ref="B37:P37"/>
    <mergeCell ref="B38:P38"/>
    <mergeCell ref="B39:P39"/>
    <mergeCell ref="B40:P40"/>
    <mergeCell ref="B50:P50"/>
    <mergeCell ref="J46:O46"/>
    <mergeCell ref="A36:P36"/>
    <mergeCell ref="B22:P22"/>
    <mergeCell ref="B23:P23"/>
    <mergeCell ref="A25:P25"/>
    <mergeCell ref="B26:P26"/>
    <mergeCell ref="B27:P27"/>
    <mergeCell ref="B28:P28"/>
    <mergeCell ref="B29:P29"/>
    <mergeCell ref="B32:P32"/>
    <mergeCell ref="B33:P33"/>
    <mergeCell ref="B34:P34"/>
    <mergeCell ref="AI5:AI11"/>
    <mergeCell ref="AJ5:AJ11"/>
    <mergeCell ref="B21:P21"/>
    <mergeCell ref="F8:P8"/>
    <mergeCell ref="A9:E9"/>
    <mergeCell ref="F9:P9"/>
    <mergeCell ref="A12:P12"/>
    <mergeCell ref="B13:P13"/>
    <mergeCell ref="B14:P14"/>
    <mergeCell ref="B15:P15"/>
    <mergeCell ref="B16:P16"/>
    <mergeCell ref="A18:P18"/>
    <mergeCell ref="B19:P19"/>
    <mergeCell ref="B20:P20"/>
    <mergeCell ref="F7:P7"/>
    <mergeCell ref="A8:E8"/>
    <mergeCell ref="T5:T11"/>
    <mergeCell ref="AG5:AG11"/>
    <mergeCell ref="AH5:AH11"/>
    <mergeCell ref="U4:U11"/>
    <mergeCell ref="Q44:U45"/>
    <mergeCell ref="A31:T31"/>
    <mergeCell ref="A56:U56"/>
    <mergeCell ref="O1:T1"/>
    <mergeCell ref="E3:P3"/>
    <mergeCell ref="Q3:T3"/>
    <mergeCell ref="A4:H4"/>
    <mergeCell ref="A5:E5"/>
    <mergeCell ref="F5:P5"/>
    <mergeCell ref="Q5:Q11"/>
    <mergeCell ref="R5:R11"/>
    <mergeCell ref="S5:S11"/>
    <mergeCell ref="A6:E6"/>
    <mergeCell ref="F6:P6"/>
    <mergeCell ref="A7:E7"/>
  </mergeCells>
  <conditionalFormatting sqref="A56 A58">
    <cfRule type="cellIs" dxfId="19" priority="19" operator="equal">
      <formula>""</formula>
    </cfRule>
  </conditionalFormatting>
  <conditionalFormatting sqref="A13:P30 A31 A32:P52">
    <cfRule type="expression" dxfId="18" priority="2" stopIfTrue="1">
      <formula>$U13="x"</formula>
    </cfRule>
  </conditionalFormatting>
  <conditionalFormatting sqref="E3:P3">
    <cfRule type="cellIs" dxfId="17" priority="18" operator="equal">
      <formula>""</formula>
    </cfRule>
  </conditionalFormatting>
  <conditionalFormatting sqref="F5:P9">
    <cfRule type="cellIs" dxfId="16" priority="6" operator="equal">
      <formula>""</formula>
    </cfRule>
  </conditionalFormatting>
  <conditionalFormatting sqref="Q13:U16">
    <cfRule type="expression" dxfId="15" priority="1">
      <formula>IF(Y13=1,1,0)</formula>
    </cfRule>
  </conditionalFormatting>
  <conditionalFormatting sqref="Q19:U23">
    <cfRule type="expression" dxfId="14" priority="16">
      <formula>IF(Y19=1,1,0)</formula>
    </cfRule>
  </conditionalFormatting>
  <conditionalFormatting sqref="Q26:U29">
    <cfRule type="expression" dxfId="13" priority="15">
      <formula>IF(Y26=1,1,0)</formula>
    </cfRule>
  </conditionalFormatting>
  <conditionalFormatting sqref="Q32:U34">
    <cfRule type="expression" dxfId="12" priority="14">
      <formula>IF(Y32=1,1,0)</formula>
    </cfRule>
  </conditionalFormatting>
  <conditionalFormatting sqref="Q37:U40">
    <cfRule type="expression" dxfId="11" priority="10">
      <formula>IF(Y37=1,1,0)</formula>
    </cfRule>
  </conditionalFormatting>
  <conditionalFormatting sqref="Q50:U52">
    <cfRule type="expression" dxfId="10" priority="12">
      <formula>IF(Y50=1,1,0)</formula>
    </cfRule>
  </conditionalFormatting>
  <dataValidations disablePrompts="1" count="1">
    <dataValidation type="list" allowBlank="1" showInputMessage="1" showErrorMessage="1" sqref="Q3:U3" xr:uid="{CCFA5405-32C4-4DBB-BFCE-05E0889920B2}">
      <formula1>#REF!</formula1>
    </dataValidation>
  </dataValidations>
  <pageMargins left="0.7" right="0.7" top="1.4166666666666667" bottom="0.85416666666666663" header="0.3" footer="0.3"/>
  <pageSetup paperSize="9" orientation="portrait" r:id="rId1"/>
  <headerFooter differentFirst="1">
    <firstHeader xml:space="preserve">&amp;LInclure logo de l'entreprise
</firstHeader>
  </headerFooter>
  <rowBreaks count="1" manualBreakCount="1">
    <brk id="3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600C3-AF59-4F8D-A10B-9A53D95CE48F}">
  <sheetPr codeName="Feuil9">
    <tabColor theme="4"/>
  </sheetPr>
  <dimension ref="A1:AK72"/>
  <sheetViews>
    <sheetView view="pageLayout" topLeftCell="A37" zoomScale="160" zoomScaleNormal="100" zoomScaleSheetLayoutView="145" zoomScalePageLayoutView="160" workbookViewId="0">
      <selection activeCell="Q50" sqref="Q50"/>
    </sheetView>
  </sheetViews>
  <sheetFormatPr baseColWidth="10" defaultColWidth="54.36328125" defaultRowHeight="14" x14ac:dyDescent="0.3"/>
  <cols>
    <col min="1" max="15" width="4.1796875" style="8" customWidth="1"/>
    <col min="16" max="16" width="5.7265625" style="8" customWidth="1"/>
    <col min="17" max="21" width="3.54296875" style="8" customWidth="1"/>
    <col min="22" max="33" width="5" style="8" hidden="1" customWidth="1"/>
    <col min="34" max="34" width="2.7265625" style="8" hidden="1" customWidth="1"/>
    <col min="35" max="35" width="6.453125" style="8" hidden="1" customWidth="1"/>
    <col min="36" max="36" width="2.7265625" style="8" hidden="1" customWidth="1"/>
    <col min="37" max="16384" width="54.36328125" style="8"/>
  </cols>
  <sheetData>
    <row r="1" spans="1:37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80" t="s">
        <v>36</v>
      </c>
      <c r="P1" s="80"/>
      <c r="Q1" s="80"/>
      <c r="R1" s="80"/>
      <c r="S1" s="80"/>
      <c r="T1" s="80"/>
      <c r="U1" s="7"/>
    </row>
    <row r="2" spans="1:37" ht="20" x14ac:dyDescent="0.3">
      <c r="A2" s="9" t="s">
        <v>37</v>
      </c>
      <c r="B2" s="6"/>
      <c r="C2" s="6"/>
      <c r="D2" s="6"/>
      <c r="E2" s="6"/>
      <c r="F2" s="6"/>
      <c r="G2" s="6"/>
      <c r="H2" s="6"/>
      <c r="I2" s="6"/>
      <c r="J2" s="6"/>
      <c r="L2" s="6"/>
      <c r="N2" s="6"/>
      <c r="O2" s="6"/>
      <c r="P2" s="6"/>
      <c r="Q2" s="6"/>
      <c r="R2" s="6"/>
      <c r="S2" s="6"/>
      <c r="T2" s="10"/>
      <c r="U2" s="42">
        <f>COUNTBLANK(U13:U16)+COUNTBLANK(U19:U23)+COUNTBLANK(U26:U29)+COUNTBLANK(U32:U34)</f>
        <v>16</v>
      </c>
    </row>
    <row r="3" spans="1:37" ht="21" customHeight="1" thickBot="1" x14ac:dyDescent="0.35">
      <c r="A3" s="9" t="s">
        <v>90</v>
      </c>
      <c r="B3" s="9"/>
      <c r="C3" s="9"/>
      <c r="D3" s="9"/>
      <c r="E3" s="81" t="s">
        <v>92</v>
      </c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2" t="s">
        <v>56</v>
      </c>
      <c r="R3" s="82"/>
      <c r="S3" s="82"/>
      <c r="T3" s="82"/>
      <c r="U3" s="11"/>
      <c r="AK3" s="41" t="str">
        <f>"Il reste "&amp;AD4&amp; IF(AD4&gt;1," lignes à évaluer"," ligne à évaluer")</f>
        <v>Il reste 23 lignes à évaluer</v>
      </c>
    </row>
    <row r="4" spans="1:37" ht="21" customHeight="1" thickBot="1" x14ac:dyDescent="0.35">
      <c r="A4" s="83" t="s">
        <v>91</v>
      </c>
      <c r="B4" s="83"/>
      <c r="C4" s="83"/>
      <c r="D4" s="83"/>
      <c r="E4" s="83"/>
      <c r="F4" s="83"/>
      <c r="G4" s="83"/>
      <c r="H4" s="83"/>
      <c r="I4" s="6"/>
      <c r="J4" s="6"/>
      <c r="K4" s="6"/>
      <c r="L4" s="6"/>
      <c r="M4" s="6"/>
      <c r="N4" s="6"/>
      <c r="O4" s="6"/>
      <c r="P4" s="6"/>
      <c r="Q4" s="47" t="s">
        <v>21</v>
      </c>
      <c r="R4" s="29" t="s">
        <v>22</v>
      </c>
      <c r="S4" s="29" t="s">
        <v>23</v>
      </c>
      <c r="T4" s="48" t="s">
        <v>24</v>
      </c>
      <c r="U4" s="67" t="s">
        <v>96</v>
      </c>
      <c r="Y4" s="8" t="s">
        <v>60</v>
      </c>
      <c r="AD4" s="12">
        <f>SUM(Y13:Y52)</f>
        <v>23</v>
      </c>
      <c r="AK4" s="12"/>
    </row>
    <row r="5" spans="1:37" ht="19.899999999999999" customHeight="1" x14ac:dyDescent="0.3">
      <c r="A5" s="84" t="s">
        <v>51</v>
      </c>
      <c r="B5" s="84"/>
      <c r="C5" s="84"/>
      <c r="D5" s="84"/>
      <c r="E5" s="84"/>
      <c r="F5" s="85">
        <f>'semestre 4'!F5</f>
        <v>0</v>
      </c>
      <c r="G5" s="85"/>
      <c r="H5" s="85"/>
      <c r="I5" s="85"/>
      <c r="J5" s="85"/>
      <c r="K5" s="85"/>
      <c r="L5" s="85"/>
      <c r="M5" s="85"/>
      <c r="N5" s="85"/>
      <c r="O5" s="85"/>
      <c r="P5" s="85"/>
      <c r="Q5" s="86" t="str">
        <f>Instructions!C10</f>
        <v>Exigences largement atteintes &gt; 100%</v>
      </c>
      <c r="R5" s="86" t="str">
        <f>Instructions!C11</f>
        <v>Exigences atteintes &gt; 80%</v>
      </c>
      <c r="S5" s="89" t="str">
        <f>Instructions!C12</f>
        <v>Exigences partiellement atteintes 50-80%</v>
      </c>
      <c r="T5" s="92" t="str">
        <f>Instructions!C13</f>
        <v>Exigences non-atteintes &lt; 50%</v>
      </c>
      <c r="U5" s="68"/>
      <c r="AD5" s="5">
        <v>1</v>
      </c>
      <c r="AE5" s="8" t="str">
        <f>IF(AD5=1,"Masquer les compétences non-évaluées","Afficher toutes les compétences")</f>
        <v>Masquer les compétences non-évaluées</v>
      </c>
      <c r="AG5" s="86">
        <f>Instructions!G10</f>
        <v>6</v>
      </c>
      <c r="AH5" s="86">
        <f>Instructions!G11</f>
        <v>5</v>
      </c>
      <c r="AI5" s="86">
        <f>Instructions!G12</f>
        <v>4</v>
      </c>
      <c r="AJ5" s="86">
        <f>Instructions!G13</f>
        <v>3</v>
      </c>
    </row>
    <row r="6" spans="1:37" ht="19.899999999999999" customHeight="1" x14ac:dyDescent="0.3">
      <c r="A6" s="84" t="s">
        <v>20</v>
      </c>
      <c r="B6" s="84"/>
      <c r="C6" s="84"/>
      <c r="D6" s="84"/>
      <c r="E6" s="84"/>
      <c r="F6" s="85">
        <f>'semestre 4'!F6</f>
        <v>0</v>
      </c>
      <c r="G6" s="85"/>
      <c r="H6" s="85"/>
      <c r="I6" s="85"/>
      <c r="J6" s="85"/>
      <c r="K6" s="85"/>
      <c r="L6" s="85"/>
      <c r="M6" s="85"/>
      <c r="N6" s="85"/>
      <c r="O6" s="85"/>
      <c r="P6" s="85"/>
      <c r="Q6" s="87"/>
      <c r="R6" s="87"/>
      <c r="S6" s="90"/>
      <c r="T6" s="93"/>
      <c r="U6" s="68"/>
      <c r="AG6" s="87"/>
      <c r="AH6" s="87"/>
      <c r="AI6" s="87"/>
      <c r="AJ6" s="87"/>
    </row>
    <row r="7" spans="1:37" ht="19.899999999999999" customHeight="1" x14ac:dyDescent="0.3">
      <c r="A7" s="84" t="s">
        <v>49</v>
      </c>
      <c r="B7" s="84"/>
      <c r="C7" s="84"/>
      <c r="D7" s="84"/>
      <c r="E7" s="84"/>
      <c r="F7" s="85">
        <f>'semestre 4'!F7</f>
        <v>0</v>
      </c>
      <c r="G7" s="85"/>
      <c r="H7" s="85"/>
      <c r="I7" s="85"/>
      <c r="J7" s="85"/>
      <c r="K7" s="85"/>
      <c r="L7" s="85"/>
      <c r="M7" s="85"/>
      <c r="N7" s="85"/>
      <c r="O7" s="85"/>
      <c r="P7" s="85"/>
      <c r="Q7" s="87"/>
      <c r="R7" s="87"/>
      <c r="S7" s="90"/>
      <c r="T7" s="93"/>
      <c r="U7" s="68"/>
      <c r="AG7" s="87"/>
      <c r="AH7" s="87"/>
      <c r="AI7" s="87"/>
      <c r="AJ7" s="87"/>
    </row>
    <row r="8" spans="1:37" ht="19.899999999999999" customHeight="1" x14ac:dyDescent="0.3">
      <c r="A8" s="84" t="s">
        <v>28</v>
      </c>
      <c r="B8" s="84"/>
      <c r="C8" s="84"/>
      <c r="D8" s="84"/>
      <c r="E8" s="84"/>
      <c r="F8" s="85">
        <f>'semestre 4'!F8</f>
        <v>0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7"/>
      <c r="R8" s="87"/>
      <c r="S8" s="90"/>
      <c r="T8" s="93"/>
      <c r="U8" s="68"/>
      <c r="AG8" s="87"/>
      <c r="AH8" s="87"/>
      <c r="AI8" s="87"/>
      <c r="AJ8" s="87"/>
    </row>
    <row r="9" spans="1:37" ht="19.899999999999999" customHeight="1" x14ac:dyDescent="0.3">
      <c r="A9" s="84" t="s">
        <v>50</v>
      </c>
      <c r="B9" s="84"/>
      <c r="C9" s="84"/>
      <c r="D9" s="84"/>
      <c r="E9" s="84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7"/>
      <c r="R9" s="87"/>
      <c r="S9" s="90"/>
      <c r="T9" s="93"/>
      <c r="U9" s="68"/>
      <c r="AG9" s="87"/>
      <c r="AH9" s="87"/>
      <c r="AI9" s="87"/>
      <c r="AJ9" s="87"/>
    </row>
    <row r="10" spans="1:37" ht="19.899999999999999" customHeight="1" x14ac:dyDescent="0.3">
      <c r="Q10" s="87"/>
      <c r="R10" s="87"/>
      <c r="S10" s="90"/>
      <c r="T10" s="93"/>
      <c r="U10" s="68"/>
      <c r="AG10" s="87"/>
      <c r="AH10" s="87"/>
      <c r="AI10" s="87"/>
      <c r="AJ10" s="87"/>
    </row>
    <row r="11" spans="1:37" ht="19.899999999999999" customHeight="1" thickBot="1" x14ac:dyDescent="0.3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88"/>
      <c r="R11" s="88"/>
      <c r="S11" s="91"/>
      <c r="T11" s="94"/>
      <c r="U11" s="69"/>
      <c r="AG11" s="88"/>
      <c r="AH11" s="88"/>
      <c r="AI11" s="88"/>
      <c r="AJ11" s="88"/>
    </row>
    <row r="12" spans="1:37" ht="15" customHeight="1" thickBot="1" x14ac:dyDescent="0.35">
      <c r="A12" s="97" t="s">
        <v>45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49"/>
      <c r="R12" s="14"/>
      <c r="S12" s="14"/>
      <c r="T12" s="14"/>
      <c r="U12" s="14"/>
      <c r="V12" s="8">
        <v>0.5</v>
      </c>
      <c r="W12" s="8">
        <f>IF(MAX(W13:W16)&gt;0,0.5,0)</f>
        <v>0.5</v>
      </c>
      <c r="X12" s="8">
        <f>IF(AD$5=1,V12,W12)</f>
        <v>0.5</v>
      </c>
      <c r="AH12" s="15"/>
      <c r="AI12" s="15"/>
    </row>
    <row r="13" spans="1:37" ht="24" customHeight="1" thickBot="1" x14ac:dyDescent="0.35">
      <c r="A13" s="16" t="s">
        <v>0</v>
      </c>
      <c r="B13" s="98" t="s">
        <v>66</v>
      </c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50"/>
      <c r="R13" s="4"/>
      <c r="S13" s="4"/>
      <c r="T13" s="4"/>
      <c r="U13" s="4"/>
      <c r="V13" s="8">
        <v>0.8</v>
      </c>
      <c r="W13" s="8">
        <f>IF(COUNTBLANK(U13)&lt;&gt;0,1,0)*V13</f>
        <v>0.8</v>
      </c>
      <c r="X13" s="8">
        <f>IF(AD$5=1,V13,W13)</f>
        <v>0.8</v>
      </c>
      <c r="Y13" s="12">
        <f>IF(COUNTBLANK(Q13:U13)=4,0,1)</f>
        <v>1</v>
      </c>
      <c r="Z13" s="12">
        <f>Y13</f>
        <v>1</v>
      </c>
      <c r="AA13" s="12">
        <f t="shared" ref="AA13:AC13" si="0">Z13</f>
        <v>1</v>
      </c>
      <c r="AB13" s="12">
        <f t="shared" si="0"/>
        <v>1</v>
      </c>
      <c r="AC13" s="12">
        <f t="shared" si="0"/>
        <v>1</v>
      </c>
      <c r="AG13" s="8" t="str">
        <f>IF(Q13="","",AG$5)</f>
        <v/>
      </c>
      <c r="AH13" s="8" t="str">
        <f t="shared" ref="AH13:AJ16" si="1">IF(R13="","",AH$5)</f>
        <v/>
      </c>
      <c r="AI13" s="8" t="str">
        <f t="shared" si="1"/>
        <v/>
      </c>
      <c r="AJ13" s="8" t="str">
        <f t="shared" si="1"/>
        <v/>
      </c>
    </row>
    <row r="14" spans="1:37" ht="24" customHeight="1" thickBot="1" x14ac:dyDescent="0.35">
      <c r="A14" s="16" t="s">
        <v>1</v>
      </c>
      <c r="B14" s="98" t="s">
        <v>67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51"/>
      <c r="R14" s="4"/>
      <c r="S14" s="4"/>
      <c r="T14" s="4"/>
      <c r="U14" s="51"/>
      <c r="V14" s="8">
        <v>0.8</v>
      </c>
      <c r="W14" s="8">
        <f t="shared" ref="W14:W16" si="2">IF(COUNTBLANK(U14)&lt;&gt;0,1,0)*V14</f>
        <v>0.8</v>
      </c>
      <c r="X14" s="8">
        <f t="shared" ref="X14:X40" si="3">IF(AD$5=1,V14,W14)</f>
        <v>0.8</v>
      </c>
      <c r="Y14" s="12">
        <f t="shared" ref="Y14:Y16" si="4">IF(COUNTBLANK(Q14:U14)=4,0,1)</f>
        <v>1</v>
      </c>
      <c r="Z14" s="12">
        <f t="shared" ref="Z14:AC16" si="5">Y14</f>
        <v>1</v>
      </c>
      <c r="AA14" s="12">
        <f t="shared" si="5"/>
        <v>1</v>
      </c>
      <c r="AB14" s="12">
        <f t="shared" si="5"/>
        <v>1</v>
      </c>
      <c r="AC14" s="12">
        <f t="shared" si="5"/>
        <v>1</v>
      </c>
      <c r="AG14" s="8" t="str">
        <f t="shared" ref="AG14:AG16" si="6">IF(Q14="","",AG$5)</f>
        <v/>
      </c>
      <c r="AH14" s="8" t="str">
        <f t="shared" si="1"/>
        <v/>
      </c>
      <c r="AI14" s="8" t="str">
        <f>IF(S13="","",AI$5)</f>
        <v/>
      </c>
      <c r="AJ14" s="8" t="str">
        <f t="shared" si="1"/>
        <v/>
      </c>
    </row>
    <row r="15" spans="1:37" ht="24" customHeight="1" thickBot="1" x14ac:dyDescent="0.35">
      <c r="A15" s="16" t="s">
        <v>2</v>
      </c>
      <c r="B15" s="98" t="s">
        <v>68</v>
      </c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51"/>
      <c r="R15" s="4"/>
      <c r="S15" s="4"/>
      <c r="T15" s="4"/>
      <c r="U15" s="51"/>
      <c r="V15" s="8">
        <v>0.8</v>
      </c>
      <c r="W15" s="8">
        <f t="shared" si="2"/>
        <v>0.8</v>
      </c>
      <c r="X15" s="8">
        <f t="shared" si="3"/>
        <v>0.8</v>
      </c>
      <c r="Y15" s="12">
        <f t="shared" si="4"/>
        <v>1</v>
      </c>
      <c r="Z15" s="12">
        <f t="shared" si="5"/>
        <v>1</v>
      </c>
      <c r="AA15" s="12">
        <f t="shared" si="5"/>
        <v>1</v>
      </c>
      <c r="AB15" s="12">
        <f t="shared" si="5"/>
        <v>1</v>
      </c>
      <c r="AC15" s="12">
        <f t="shared" si="5"/>
        <v>1</v>
      </c>
      <c r="AG15" s="8" t="str">
        <f t="shared" si="6"/>
        <v/>
      </c>
      <c r="AH15" s="8" t="str">
        <f t="shared" si="1"/>
        <v/>
      </c>
      <c r="AI15" s="8" t="str">
        <f>IF(S14="","",AI$5)</f>
        <v/>
      </c>
      <c r="AJ15" s="8" t="str">
        <f t="shared" si="1"/>
        <v/>
      </c>
    </row>
    <row r="16" spans="1:37" ht="24" customHeight="1" thickBot="1" x14ac:dyDescent="0.35">
      <c r="A16" s="16" t="s">
        <v>3</v>
      </c>
      <c r="B16" s="98" t="s">
        <v>69</v>
      </c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51"/>
      <c r="R16" s="4"/>
      <c r="S16" s="4"/>
      <c r="T16" s="4"/>
      <c r="U16" s="51"/>
      <c r="V16" s="8">
        <v>0.8</v>
      </c>
      <c r="W16" s="8">
        <f t="shared" si="2"/>
        <v>0.8</v>
      </c>
      <c r="X16" s="8">
        <f t="shared" si="3"/>
        <v>0.8</v>
      </c>
      <c r="Y16" s="12">
        <f t="shared" si="4"/>
        <v>1</v>
      </c>
      <c r="Z16" s="12">
        <f t="shared" si="5"/>
        <v>1</v>
      </c>
      <c r="AA16" s="12">
        <f t="shared" si="5"/>
        <v>1</v>
      </c>
      <c r="AB16" s="12">
        <f t="shared" si="5"/>
        <v>1</v>
      </c>
      <c r="AC16" s="12">
        <f t="shared" si="5"/>
        <v>1</v>
      </c>
      <c r="AG16" s="8" t="str">
        <f t="shared" si="6"/>
        <v/>
      </c>
      <c r="AH16" s="8" t="str">
        <f t="shared" si="1"/>
        <v/>
      </c>
      <c r="AI16" s="8" t="str">
        <f t="shared" si="1"/>
        <v/>
      </c>
      <c r="AJ16" s="8" t="str">
        <f t="shared" si="1"/>
        <v/>
      </c>
    </row>
    <row r="17" spans="1:36" ht="6" customHeight="1" x14ac:dyDescent="0.3">
      <c r="A17" s="1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13"/>
      <c r="R17" s="13"/>
      <c r="S17" s="13"/>
      <c r="T17" s="13"/>
      <c r="U17" s="13"/>
      <c r="V17" s="8">
        <v>0.2</v>
      </c>
      <c r="W17" s="8">
        <v>0.2</v>
      </c>
      <c r="X17" s="8">
        <f t="shared" si="3"/>
        <v>0.2</v>
      </c>
      <c r="Y17" s="12"/>
      <c r="AH17" s="15"/>
      <c r="AI17" s="15"/>
    </row>
    <row r="18" spans="1:36" ht="15" customHeight="1" thickBot="1" x14ac:dyDescent="0.35">
      <c r="A18" s="100" t="s">
        <v>29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3"/>
      <c r="R18" s="17"/>
      <c r="S18" s="17"/>
      <c r="T18" s="17"/>
      <c r="U18" s="17"/>
      <c r="V18" s="8">
        <v>0.5</v>
      </c>
      <c r="W18" s="8">
        <f>IF(MAX(W19:W23)&gt;0,0.5,0)</f>
        <v>0.5</v>
      </c>
      <c r="X18" s="8">
        <f t="shared" si="3"/>
        <v>0.5</v>
      </c>
      <c r="Y18" s="12"/>
    </row>
    <row r="19" spans="1:36" ht="24" customHeight="1" thickBot="1" x14ac:dyDescent="0.35">
      <c r="A19" s="16" t="s">
        <v>4</v>
      </c>
      <c r="B19" s="95" t="s">
        <v>70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50"/>
      <c r="R19" s="4"/>
      <c r="S19" s="4"/>
      <c r="T19" s="4"/>
      <c r="U19" s="4"/>
      <c r="V19" s="8">
        <v>0.8</v>
      </c>
      <c r="W19" s="8">
        <f>IF(COUNTBLANK(U19)&lt;&gt;0,1,0)*V19</f>
        <v>0.8</v>
      </c>
      <c r="X19" s="8">
        <f t="shared" si="3"/>
        <v>0.8</v>
      </c>
      <c r="Y19" s="12">
        <f t="shared" ref="Y19:Y23" si="7">IF(COUNTBLANK(Q19:U19)=4,0,1)</f>
        <v>1</v>
      </c>
      <c r="Z19" s="12">
        <f t="shared" ref="Z19:AC23" si="8">Y19</f>
        <v>1</v>
      </c>
      <c r="AA19" s="12">
        <f t="shared" si="8"/>
        <v>1</v>
      </c>
      <c r="AB19" s="12">
        <f t="shared" si="8"/>
        <v>1</v>
      </c>
      <c r="AC19" s="12">
        <f t="shared" si="8"/>
        <v>1</v>
      </c>
      <c r="AG19" s="8" t="str">
        <f>IF(Q19="","",AG$5)</f>
        <v/>
      </c>
      <c r="AH19" s="8" t="str">
        <f t="shared" ref="AH19:AJ23" si="9">IF(R19="","",AH$5)</f>
        <v/>
      </c>
      <c r="AI19" s="8" t="str">
        <f t="shared" si="9"/>
        <v/>
      </c>
      <c r="AJ19" s="8" t="str">
        <f t="shared" si="9"/>
        <v/>
      </c>
    </row>
    <row r="20" spans="1:36" ht="24" customHeight="1" thickBot="1" x14ac:dyDescent="0.35">
      <c r="A20" s="16" t="s">
        <v>5</v>
      </c>
      <c r="B20" s="95" t="s">
        <v>71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51"/>
      <c r="R20" s="4"/>
      <c r="S20" s="4"/>
      <c r="T20" s="4"/>
      <c r="U20" s="4"/>
      <c r="V20" s="8">
        <v>0.8</v>
      </c>
      <c r="W20" s="8">
        <f t="shared" ref="W20:W23" si="10">IF(COUNTBLANK(U20)&lt;&gt;0,1,0)*V20</f>
        <v>0.8</v>
      </c>
      <c r="X20" s="8">
        <f t="shared" si="3"/>
        <v>0.8</v>
      </c>
      <c r="Y20" s="12">
        <f t="shared" si="7"/>
        <v>1</v>
      </c>
      <c r="Z20" s="12">
        <f t="shared" si="8"/>
        <v>1</v>
      </c>
      <c r="AA20" s="12">
        <f t="shared" si="8"/>
        <v>1</v>
      </c>
      <c r="AB20" s="12">
        <f t="shared" si="8"/>
        <v>1</v>
      </c>
      <c r="AC20" s="12">
        <f t="shared" si="8"/>
        <v>1</v>
      </c>
      <c r="AG20" s="8" t="str">
        <f t="shared" ref="AG20:AG23" si="11">IF(Q20="","",AG$5)</f>
        <v/>
      </c>
      <c r="AH20" s="8" t="str">
        <f t="shared" si="9"/>
        <v/>
      </c>
      <c r="AI20" s="8" t="str">
        <f t="shared" si="9"/>
        <v/>
      </c>
      <c r="AJ20" s="8" t="str">
        <f t="shared" si="9"/>
        <v/>
      </c>
    </row>
    <row r="21" spans="1:36" ht="24" customHeight="1" thickBot="1" x14ac:dyDescent="0.35">
      <c r="A21" s="16" t="s">
        <v>6</v>
      </c>
      <c r="B21" s="95" t="s">
        <v>72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51"/>
      <c r="R21" s="4"/>
      <c r="S21" s="4"/>
      <c r="T21" s="4"/>
      <c r="U21" s="4"/>
      <c r="V21" s="8">
        <v>0.8</v>
      </c>
      <c r="W21" s="8">
        <f t="shared" si="10"/>
        <v>0.8</v>
      </c>
      <c r="X21" s="8">
        <f t="shared" si="3"/>
        <v>0.8</v>
      </c>
      <c r="Y21" s="12">
        <f t="shared" si="7"/>
        <v>1</v>
      </c>
      <c r="Z21" s="12">
        <f t="shared" si="8"/>
        <v>1</v>
      </c>
      <c r="AA21" s="12">
        <f t="shared" si="8"/>
        <v>1</v>
      </c>
      <c r="AB21" s="12">
        <f t="shared" si="8"/>
        <v>1</v>
      </c>
      <c r="AC21" s="12">
        <f t="shared" si="8"/>
        <v>1</v>
      </c>
      <c r="AG21" s="8" t="str">
        <f t="shared" si="11"/>
        <v/>
      </c>
      <c r="AH21" s="8" t="str">
        <f t="shared" si="9"/>
        <v/>
      </c>
      <c r="AI21" s="8" t="str">
        <f t="shared" si="9"/>
        <v/>
      </c>
      <c r="AJ21" s="8" t="str">
        <f t="shared" si="9"/>
        <v/>
      </c>
    </row>
    <row r="22" spans="1:36" ht="24" customHeight="1" thickBot="1" x14ac:dyDescent="0.35">
      <c r="A22" s="16" t="s">
        <v>7</v>
      </c>
      <c r="B22" s="95" t="s">
        <v>73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51"/>
      <c r="R22" s="4"/>
      <c r="S22" s="4"/>
      <c r="T22" s="4"/>
      <c r="U22" s="4"/>
      <c r="V22" s="8">
        <v>0.8</v>
      </c>
      <c r="W22" s="8">
        <f t="shared" si="10"/>
        <v>0.8</v>
      </c>
      <c r="X22" s="8">
        <f t="shared" si="3"/>
        <v>0.8</v>
      </c>
      <c r="Y22" s="12">
        <f t="shared" si="7"/>
        <v>1</v>
      </c>
      <c r="Z22" s="12">
        <f t="shared" si="8"/>
        <v>1</v>
      </c>
      <c r="AA22" s="12">
        <f t="shared" si="8"/>
        <v>1</v>
      </c>
      <c r="AB22" s="12">
        <f t="shared" si="8"/>
        <v>1</v>
      </c>
      <c r="AC22" s="12">
        <f t="shared" si="8"/>
        <v>1</v>
      </c>
      <c r="AG22" s="8" t="str">
        <f t="shared" si="11"/>
        <v/>
      </c>
      <c r="AH22" s="8" t="str">
        <f t="shared" si="9"/>
        <v/>
      </c>
      <c r="AI22" s="8" t="str">
        <f t="shared" si="9"/>
        <v/>
      </c>
      <c r="AJ22" s="8" t="str">
        <f t="shared" si="9"/>
        <v/>
      </c>
    </row>
    <row r="23" spans="1:36" ht="24" customHeight="1" thickBot="1" x14ac:dyDescent="0.35">
      <c r="A23" s="16" t="s">
        <v>8</v>
      </c>
      <c r="B23" s="95" t="s">
        <v>74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52"/>
      <c r="R23" s="4"/>
      <c r="S23" s="4"/>
      <c r="T23" s="4"/>
      <c r="U23" s="4"/>
      <c r="V23" s="8">
        <v>0.8</v>
      </c>
      <c r="W23" s="8">
        <f t="shared" si="10"/>
        <v>0.8</v>
      </c>
      <c r="X23" s="8">
        <f t="shared" si="3"/>
        <v>0.8</v>
      </c>
      <c r="Y23" s="12">
        <f t="shared" si="7"/>
        <v>1</v>
      </c>
      <c r="Z23" s="12">
        <f t="shared" si="8"/>
        <v>1</v>
      </c>
      <c r="AA23" s="12">
        <f t="shared" si="8"/>
        <v>1</v>
      </c>
      <c r="AB23" s="12">
        <f t="shared" si="8"/>
        <v>1</v>
      </c>
      <c r="AC23" s="12">
        <f t="shared" si="8"/>
        <v>1</v>
      </c>
      <c r="AG23" s="8" t="str">
        <f t="shared" si="11"/>
        <v/>
      </c>
      <c r="AH23" s="8" t="str">
        <f t="shared" si="9"/>
        <v/>
      </c>
      <c r="AI23" s="8" t="str">
        <f t="shared" si="9"/>
        <v/>
      </c>
      <c r="AJ23" s="8" t="str">
        <f t="shared" si="9"/>
        <v/>
      </c>
    </row>
    <row r="24" spans="1:36" ht="6" customHeight="1" x14ac:dyDescent="0.3">
      <c r="A24" s="1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13"/>
      <c r="R24" s="13"/>
      <c r="S24" s="13"/>
      <c r="T24" s="13"/>
      <c r="U24" s="13"/>
      <c r="V24" s="8">
        <v>0.2</v>
      </c>
      <c r="W24" s="8">
        <v>0.2</v>
      </c>
      <c r="X24" s="8">
        <f t="shared" si="3"/>
        <v>0.2</v>
      </c>
      <c r="Y24" s="12"/>
    </row>
    <row r="25" spans="1:36" ht="15" customHeight="1" thickBot="1" x14ac:dyDescent="0.35">
      <c r="A25" s="100" t="s">
        <v>30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3"/>
      <c r="R25" s="17"/>
      <c r="S25" s="17"/>
      <c r="T25" s="17"/>
      <c r="U25" s="17"/>
      <c r="V25" s="8">
        <v>0.5</v>
      </c>
      <c r="W25" s="8">
        <f>IF(MAX(W26:W29)&gt;0,0.5,0)</f>
        <v>0.5</v>
      </c>
      <c r="X25" s="8">
        <f t="shared" si="3"/>
        <v>0.5</v>
      </c>
      <c r="Y25" s="12"/>
    </row>
    <row r="26" spans="1:36" ht="24" customHeight="1" thickBot="1" x14ac:dyDescent="0.35">
      <c r="A26" s="16" t="s">
        <v>9</v>
      </c>
      <c r="B26" s="95" t="s">
        <v>75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50"/>
      <c r="R26" s="4"/>
      <c r="S26" s="4"/>
      <c r="T26" s="4"/>
      <c r="U26" s="4"/>
      <c r="V26" s="8">
        <v>0.8</v>
      </c>
      <c r="W26" s="8">
        <f>IF(COUNTBLANK(U26)&lt;&gt;0,1,0)*V26</f>
        <v>0.8</v>
      </c>
      <c r="X26" s="8">
        <f t="shared" si="3"/>
        <v>0.8</v>
      </c>
      <c r="Y26" s="12">
        <f t="shared" ref="Y26:Y29" si="12">IF(COUNTBLANK(Q26:U26)=4,0,1)</f>
        <v>1</v>
      </c>
      <c r="Z26" s="12">
        <f>Y26</f>
        <v>1</v>
      </c>
      <c r="AA26" s="12">
        <f t="shared" ref="AA26:AC26" si="13">Z26</f>
        <v>1</v>
      </c>
      <c r="AB26" s="12">
        <f t="shared" si="13"/>
        <v>1</v>
      </c>
      <c r="AC26" s="12">
        <f t="shared" si="13"/>
        <v>1</v>
      </c>
      <c r="AG26" s="8" t="str">
        <f>IF(Q26="","",AG$5)</f>
        <v/>
      </c>
      <c r="AH26" s="8" t="str">
        <f t="shared" ref="AH26:AJ29" si="14">IF(R26="","",AH$5)</f>
        <v/>
      </c>
      <c r="AI26" s="8" t="str">
        <f t="shared" si="14"/>
        <v/>
      </c>
      <c r="AJ26" s="8" t="str">
        <f t="shared" si="14"/>
        <v/>
      </c>
    </row>
    <row r="27" spans="1:36" ht="24" customHeight="1" thickBot="1" x14ac:dyDescent="0.35">
      <c r="A27" s="16" t="s">
        <v>10</v>
      </c>
      <c r="B27" s="95" t="s">
        <v>76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51"/>
      <c r="R27" s="4"/>
      <c r="S27" s="4"/>
      <c r="T27" s="4"/>
      <c r="U27" s="4"/>
      <c r="V27" s="8">
        <v>0.8</v>
      </c>
      <c r="W27" s="8">
        <f t="shared" ref="W27:W29" si="15">IF(COUNTBLANK(U27)&lt;&gt;0,1,0)*V27</f>
        <v>0.8</v>
      </c>
      <c r="X27" s="8">
        <f t="shared" si="3"/>
        <v>0.8</v>
      </c>
      <c r="Y27" s="12">
        <f t="shared" si="12"/>
        <v>1</v>
      </c>
      <c r="Z27" s="12">
        <f t="shared" ref="Z27:AC29" si="16">Y27</f>
        <v>1</v>
      </c>
      <c r="AA27" s="12">
        <f t="shared" si="16"/>
        <v>1</v>
      </c>
      <c r="AB27" s="12">
        <f t="shared" si="16"/>
        <v>1</v>
      </c>
      <c r="AC27" s="12">
        <f t="shared" si="16"/>
        <v>1</v>
      </c>
      <c r="AG27" s="8" t="str">
        <f t="shared" ref="AG27:AG29" si="17">IF(Q27="","",AG$5)</f>
        <v/>
      </c>
      <c r="AH27" s="8" t="str">
        <f t="shared" si="14"/>
        <v/>
      </c>
      <c r="AI27" s="8" t="str">
        <f t="shared" si="14"/>
        <v/>
      </c>
      <c r="AJ27" s="8" t="str">
        <f t="shared" si="14"/>
        <v/>
      </c>
    </row>
    <row r="28" spans="1:36" ht="24" customHeight="1" thickBot="1" x14ac:dyDescent="0.35">
      <c r="A28" s="16" t="s">
        <v>11</v>
      </c>
      <c r="B28" s="95" t="s">
        <v>77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51"/>
      <c r="R28" s="4"/>
      <c r="S28" s="4"/>
      <c r="T28" s="4"/>
      <c r="U28" s="4"/>
      <c r="V28" s="8">
        <v>0.8</v>
      </c>
      <c r="W28" s="8">
        <f t="shared" si="15"/>
        <v>0.8</v>
      </c>
      <c r="X28" s="8">
        <f t="shared" si="3"/>
        <v>0.8</v>
      </c>
      <c r="Y28" s="12">
        <f t="shared" si="12"/>
        <v>1</v>
      </c>
      <c r="Z28" s="12">
        <f t="shared" si="16"/>
        <v>1</v>
      </c>
      <c r="AA28" s="12">
        <f t="shared" si="16"/>
        <v>1</v>
      </c>
      <c r="AB28" s="12">
        <f t="shared" si="16"/>
        <v>1</v>
      </c>
      <c r="AC28" s="12">
        <f t="shared" si="16"/>
        <v>1</v>
      </c>
      <c r="AG28" s="8" t="str">
        <f t="shared" si="17"/>
        <v/>
      </c>
      <c r="AH28" s="8" t="str">
        <f t="shared" si="14"/>
        <v/>
      </c>
      <c r="AI28" s="8" t="str">
        <f t="shared" si="14"/>
        <v/>
      </c>
      <c r="AJ28" s="8" t="str">
        <f t="shared" si="14"/>
        <v/>
      </c>
    </row>
    <row r="29" spans="1:36" ht="24" customHeight="1" thickBot="1" x14ac:dyDescent="0.35">
      <c r="A29" s="16" t="s">
        <v>12</v>
      </c>
      <c r="B29" s="95" t="s">
        <v>78</v>
      </c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52"/>
      <c r="R29" s="4"/>
      <c r="S29" s="4"/>
      <c r="T29" s="4"/>
      <c r="U29" s="4"/>
      <c r="V29" s="8">
        <v>0.8</v>
      </c>
      <c r="W29" s="8">
        <f t="shared" si="15"/>
        <v>0.8</v>
      </c>
      <c r="X29" s="8">
        <f t="shared" si="3"/>
        <v>0.8</v>
      </c>
      <c r="Y29" s="12">
        <f t="shared" si="12"/>
        <v>1</v>
      </c>
      <c r="Z29" s="12">
        <f t="shared" si="16"/>
        <v>1</v>
      </c>
      <c r="AA29" s="12">
        <f t="shared" si="16"/>
        <v>1</v>
      </c>
      <c r="AB29" s="12">
        <f t="shared" si="16"/>
        <v>1</v>
      </c>
      <c r="AC29" s="12">
        <f t="shared" si="16"/>
        <v>1</v>
      </c>
      <c r="AG29" s="8" t="str">
        <f t="shared" si="17"/>
        <v/>
      </c>
      <c r="AH29" s="8" t="str">
        <f t="shared" si="14"/>
        <v/>
      </c>
      <c r="AI29" s="8" t="str">
        <f t="shared" si="14"/>
        <v/>
      </c>
      <c r="AJ29" s="8" t="str">
        <f t="shared" si="14"/>
        <v/>
      </c>
    </row>
    <row r="30" spans="1:36" ht="6" customHeight="1" x14ac:dyDescent="0.3">
      <c r="A30" s="1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13"/>
      <c r="R30" s="13"/>
      <c r="S30" s="13"/>
      <c r="T30" s="13"/>
      <c r="U30" s="13"/>
      <c r="V30" s="8">
        <v>0.2</v>
      </c>
      <c r="W30" s="8">
        <v>0.2</v>
      </c>
      <c r="X30" s="8">
        <f t="shared" si="3"/>
        <v>0.2</v>
      </c>
      <c r="Y30" s="12"/>
    </row>
    <row r="31" spans="1:36" s="55" customFormat="1" ht="15" customHeight="1" thickBot="1" x14ac:dyDescent="0.35">
      <c r="A31" s="76" t="s">
        <v>32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54"/>
      <c r="V31" s="55">
        <v>0.5</v>
      </c>
      <c r="W31" s="55">
        <f>IF(MAX(W32:W34)&gt;0,0.5,0)</f>
        <v>0.5</v>
      </c>
      <c r="X31" s="55">
        <f t="shared" si="3"/>
        <v>0.5</v>
      </c>
      <c r="Y31" s="56"/>
    </row>
    <row r="32" spans="1:36" ht="24" customHeight="1" thickBot="1" x14ac:dyDescent="0.35">
      <c r="A32" s="31" t="s">
        <v>13</v>
      </c>
      <c r="B32" s="103" t="s">
        <v>79</v>
      </c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50"/>
      <c r="R32" s="57"/>
      <c r="S32" s="57"/>
      <c r="T32" s="57"/>
      <c r="U32" s="58"/>
      <c r="V32" s="8">
        <v>0.8</v>
      </c>
      <c r="W32" s="8">
        <f t="shared" ref="W32:W34" si="18">IF(COUNTBLANK(U32)&lt;&gt;0,1,0)*V32</f>
        <v>0.8</v>
      </c>
      <c r="X32" s="8">
        <f t="shared" si="3"/>
        <v>0.8</v>
      </c>
      <c r="Y32" s="12">
        <f t="shared" ref="Y32:Y34" si="19">IF(COUNTBLANK(Q32:U32)=4,0,1)</f>
        <v>1</v>
      </c>
      <c r="Z32" s="12">
        <f>Y32</f>
        <v>1</v>
      </c>
      <c r="AA32" s="12">
        <f t="shared" ref="AA32:AC32" si="20">Z32</f>
        <v>1</v>
      </c>
      <c r="AB32" s="12">
        <f t="shared" si="20"/>
        <v>1</v>
      </c>
      <c r="AC32" s="12">
        <f t="shared" si="20"/>
        <v>1</v>
      </c>
      <c r="AG32" s="8" t="str">
        <f t="shared" ref="AG32:AJ34" si="21">IF(Q32="","",AG$5)</f>
        <v/>
      </c>
      <c r="AH32" s="8" t="str">
        <f t="shared" si="21"/>
        <v/>
      </c>
      <c r="AI32" s="8" t="str">
        <f t="shared" si="21"/>
        <v/>
      </c>
      <c r="AJ32" s="8" t="str">
        <f t="shared" si="21"/>
        <v/>
      </c>
    </row>
    <row r="33" spans="1:36" ht="24" customHeight="1" thickBot="1" x14ac:dyDescent="0.35">
      <c r="A33" s="21" t="s">
        <v>14</v>
      </c>
      <c r="B33" s="95" t="s">
        <v>80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51"/>
      <c r="R33" s="4"/>
      <c r="S33" s="4"/>
      <c r="T33" s="4"/>
      <c r="U33" s="59"/>
      <c r="V33" s="8">
        <v>0.8</v>
      </c>
      <c r="W33" s="8">
        <f t="shared" si="18"/>
        <v>0.8</v>
      </c>
      <c r="X33" s="8">
        <f t="shared" si="3"/>
        <v>0.8</v>
      </c>
      <c r="Y33" s="12">
        <f t="shared" si="19"/>
        <v>1</v>
      </c>
      <c r="Z33" s="12">
        <f t="shared" ref="Z33:AC34" si="22">Y33</f>
        <v>1</v>
      </c>
      <c r="AA33" s="12">
        <f t="shared" si="22"/>
        <v>1</v>
      </c>
      <c r="AB33" s="12">
        <f t="shared" si="22"/>
        <v>1</v>
      </c>
      <c r="AC33" s="12">
        <f t="shared" si="22"/>
        <v>1</v>
      </c>
      <c r="AG33" s="8" t="str">
        <f t="shared" si="21"/>
        <v/>
      </c>
      <c r="AH33" s="8" t="str">
        <f t="shared" si="21"/>
        <v/>
      </c>
      <c r="AI33" s="8" t="str">
        <f t="shared" si="21"/>
        <v/>
      </c>
      <c r="AJ33" s="8" t="str">
        <f t="shared" si="21"/>
        <v/>
      </c>
    </row>
    <row r="34" spans="1:36" ht="24" customHeight="1" thickBot="1" x14ac:dyDescent="0.35">
      <c r="A34" s="22" t="s">
        <v>15</v>
      </c>
      <c r="B34" s="105" t="s">
        <v>81</v>
      </c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52"/>
      <c r="R34" s="60"/>
      <c r="S34" s="60"/>
      <c r="T34" s="60"/>
      <c r="U34" s="61"/>
      <c r="V34" s="8">
        <v>0.8</v>
      </c>
      <c r="W34" s="8">
        <f t="shared" si="18"/>
        <v>0.8</v>
      </c>
      <c r="X34" s="8">
        <f t="shared" si="3"/>
        <v>0.8</v>
      </c>
      <c r="Y34" s="12">
        <f t="shared" si="19"/>
        <v>1</v>
      </c>
      <c r="Z34" s="12">
        <f t="shared" si="22"/>
        <v>1</v>
      </c>
      <c r="AA34" s="12">
        <f t="shared" si="22"/>
        <v>1</v>
      </c>
      <c r="AB34" s="12">
        <f t="shared" si="22"/>
        <v>1</v>
      </c>
      <c r="AC34" s="12">
        <f t="shared" si="22"/>
        <v>1</v>
      </c>
      <c r="AG34" s="8" t="str">
        <f t="shared" si="21"/>
        <v/>
      </c>
      <c r="AH34" s="8" t="str">
        <f t="shared" si="21"/>
        <v/>
      </c>
      <c r="AI34" s="8" t="str">
        <f t="shared" si="21"/>
        <v/>
      </c>
      <c r="AJ34" s="8" t="str">
        <f t="shared" si="21"/>
        <v/>
      </c>
    </row>
    <row r="35" spans="1:36" ht="6" customHeight="1" thickBot="1" x14ac:dyDescent="0.35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8"/>
      <c r="R35" s="18"/>
      <c r="S35" s="18"/>
      <c r="T35" s="18"/>
      <c r="U35" s="18"/>
      <c r="V35" s="8">
        <v>0.2</v>
      </c>
      <c r="W35" s="8">
        <v>0.2</v>
      </c>
      <c r="X35" s="8">
        <f t="shared" si="3"/>
        <v>0.2</v>
      </c>
      <c r="Y35" s="12"/>
    </row>
    <row r="36" spans="1:36" ht="15" customHeight="1" thickBot="1" x14ac:dyDescent="0.35">
      <c r="A36" s="101" t="s">
        <v>31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28" t="s">
        <v>21</v>
      </c>
      <c r="R36" s="29" t="s">
        <v>22</v>
      </c>
      <c r="S36" s="29" t="s">
        <v>23</v>
      </c>
      <c r="T36" s="30" t="s">
        <v>24</v>
      </c>
      <c r="U36" s="53" t="s">
        <v>61</v>
      </c>
      <c r="V36" s="8">
        <v>0.5</v>
      </c>
      <c r="W36" s="8">
        <f>IF(MAX(W37:W40)&gt;0,0.5,0)</f>
        <v>0.5</v>
      </c>
      <c r="X36" s="8">
        <f t="shared" si="3"/>
        <v>0.5</v>
      </c>
      <c r="Y36" s="12"/>
    </row>
    <row r="37" spans="1:36" ht="24" customHeight="1" thickBot="1" x14ac:dyDescent="0.35">
      <c r="A37" s="20" t="s">
        <v>16</v>
      </c>
      <c r="B37" s="95" t="s">
        <v>82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50"/>
      <c r="R37" s="4"/>
      <c r="S37" s="4"/>
      <c r="T37" s="4"/>
      <c r="U37" s="4"/>
      <c r="V37" s="8">
        <v>0.8</v>
      </c>
      <c r="W37" s="8">
        <f t="shared" ref="W37:W40" si="23">IF(COUNTBLANK(U37)&lt;&gt;0,1,0)*V37</f>
        <v>0.8</v>
      </c>
      <c r="X37" s="8">
        <f t="shared" si="3"/>
        <v>0.8</v>
      </c>
      <c r="Y37" s="12">
        <f t="shared" ref="Y37:Y40" si="24">IF(COUNTBLANK(Q37:U37)=4,0,1)</f>
        <v>1</v>
      </c>
      <c r="Z37" s="12">
        <f>Y37</f>
        <v>1</v>
      </c>
      <c r="AA37" s="12">
        <f t="shared" ref="AA37:AC37" si="25">Z37</f>
        <v>1</v>
      </c>
      <c r="AB37" s="12">
        <f t="shared" si="25"/>
        <v>1</v>
      </c>
      <c r="AC37" s="12">
        <f t="shared" si="25"/>
        <v>1</v>
      </c>
      <c r="AG37" s="8" t="str">
        <f t="shared" ref="AG37:AJ40" si="26">IF(Q37="","",AG$5)</f>
        <v/>
      </c>
      <c r="AH37" s="8" t="str">
        <f t="shared" si="26"/>
        <v/>
      </c>
      <c r="AI37" s="8" t="str">
        <f t="shared" si="26"/>
        <v/>
      </c>
      <c r="AJ37" s="8" t="str">
        <f t="shared" si="26"/>
        <v/>
      </c>
    </row>
    <row r="38" spans="1:36" ht="24" customHeight="1" thickBot="1" x14ac:dyDescent="0.35">
      <c r="A38" s="21" t="s">
        <v>17</v>
      </c>
      <c r="B38" s="107" t="s">
        <v>83</v>
      </c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51"/>
      <c r="R38" s="4"/>
      <c r="S38" s="4"/>
      <c r="T38" s="4"/>
      <c r="U38" s="4"/>
      <c r="V38" s="8">
        <v>0.8</v>
      </c>
      <c r="W38" s="8">
        <f t="shared" si="23"/>
        <v>0.8</v>
      </c>
      <c r="X38" s="8">
        <f t="shared" si="3"/>
        <v>0.8</v>
      </c>
      <c r="Y38" s="12">
        <f t="shared" si="24"/>
        <v>1</v>
      </c>
      <c r="Z38" s="12">
        <f t="shared" ref="Z38:AC40" si="27">Y38</f>
        <v>1</v>
      </c>
      <c r="AA38" s="12">
        <f t="shared" si="27"/>
        <v>1</v>
      </c>
      <c r="AB38" s="12">
        <f t="shared" si="27"/>
        <v>1</v>
      </c>
      <c r="AC38" s="12">
        <f t="shared" si="27"/>
        <v>1</v>
      </c>
      <c r="AG38" s="8" t="str">
        <f t="shared" si="26"/>
        <v/>
      </c>
      <c r="AH38" s="8" t="str">
        <f t="shared" si="26"/>
        <v/>
      </c>
      <c r="AI38" s="8" t="str">
        <f t="shared" si="26"/>
        <v/>
      </c>
      <c r="AJ38" s="8" t="str">
        <f t="shared" si="26"/>
        <v/>
      </c>
    </row>
    <row r="39" spans="1:36" ht="24" customHeight="1" thickBot="1" x14ac:dyDescent="0.35">
      <c r="A39" s="22" t="s">
        <v>18</v>
      </c>
      <c r="B39" s="95" t="s">
        <v>84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51"/>
      <c r="R39" s="4"/>
      <c r="S39" s="4"/>
      <c r="T39" s="4"/>
      <c r="U39" s="4"/>
      <c r="V39" s="8">
        <v>0.8</v>
      </c>
      <c r="W39" s="8">
        <f t="shared" si="23"/>
        <v>0.8</v>
      </c>
      <c r="X39" s="8">
        <f t="shared" si="3"/>
        <v>0.8</v>
      </c>
      <c r="Y39" s="12">
        <f t="shared" si="24"/>
        <v>1</v>
      </c>
      <c r="Z39" s="12">
        <f t="shared" si="27"/>
        <v>1</v>
      </c>
      <c r="AA39" s="12">
        <f t="shared" si="27"/>
        <v>1</v>
      </c>
      <c r="AB39" s="12">
        <f t="shared" si="27"/>
        <v>1</v>
      </c>
      <c r="AC39" s="12">
        <f t="shared" si="27"/>
        <v>1</v>
      </c>
      <c r="AG39" s="8" t="str">
        <f t="shared" si="26"/>
        <v/>
      </c>
      <c r="AH39" s="8" t="str">
        <f t="shared" si="26"/>
        <v/>
      </c>
      <c r="AI39" s="8" t="str">
        <f t="shared" si="26"/>
        <v/>
      </c>
      <c r="AJ39" s="8" t="str">
        <f t="shared" si="26"/>
        <v/>
      </c>
    </row>
    <row r="40" spans="1:36" ht="24" customHeight="1" thickBot="1" x14ac:dyDescent="0.35">
      <c r="A40" s="23" t="s">
        <v>19</v>
      </c>
      <c r="B40" s="95" t="s">
        <v>85</v>
      </c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52"/>
      <c r="R40" s="4"/>
      <c r="S40" s="4"/>
      <c r="T40" s="4"/>
      <c r="U40" s="4"/>
      <c r="V40" s="8">
        <v>0.8</v>
      </c>
      <c r="W40" s="8">
        <f t="shared" si="23"/>
        <v>0.8</v>
      </c>
      <c r="X40" s="8">
        <f t="shared" si="3"/>
        <v>0.8</v>
      </c>
      <c r="Y40" s="12">
        <f t="shared" si="24"/>
        <v>1</v>
      </c>
      <c r="Z40" s="12">
        <f t="shared" si="27"/>
        <v>1</v>
      </c>
      <c r="AA40" s="12">
        <f t="shared" si="27"/>
        <v>1</v>
      </c>
      <c r="AB40" s="12">
        <f t="shared" si="27"/>
        <v>1</v>
      </c>
      <c r="AC40" s="12">
        <f t="shared" si="27"/>
        <v>1</v>
      </c>
      <c r="AG40" s="8" t="str">
        <f t="shared" si="26"/>
        <v/>
      </c>
      <c r="AH40" s="8" t="str">
        <f t="shared" si="26"/>
        <v/>
      </c>
      <c r="AI40" s="8" t="str">
        <f t="shared" si="26"/>
        <v/>
      </c>
      <c r="AJ40" s="8" t="str">
        <f t="shared" si="26"/>
        <v/>
      </c>
    </row>
    <row r="41" spans="1:36" ht="28.15" customHeight="1" thickBot="1" x14ac:dyDescent="0.35">
      <c r="P41" s="44"/>
      <c r="Y41" s="12"/>
    </row>
    <row r="42" spans="1:36" ht="24" hidden="1" customHeight="1" thickBot="1" x14ac:dyDescent="0.35">
      <c r="A42" s="119" t="s">
        <v>46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46" t="e">
        <f ca="1">OFFSET(#REF!,'semestre 5'!V3,26)</f>
        <v>#REF!</v>
      </c>
      <c r="Q42" s="109" t="e" cm="1">
        <f t="array" aca="1" ref="Q42" ca="1">OFFSET(INDIRECT($X$5),0,51)</f>
        <v>#REF!</v>
      </c>
      <c r="R42" s="110"/>
      <c r="S42" s="110"/>
      <c r="T42" s="110"/>
      <c r="U42" s="24"/>
      <c r="V42" s="8" t="e">
        <v>#REF!</v>
      </c>
    </row>
    <row r="43" spans="1:36" ht="24" hidden="1" customHeight="1" x14ac:dyDescent="0.3">
      <c r="A43" s="111" t="s">
        <v>47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45" t="e">
        <f ca="1">OFFSET(#REF!,'semestre 5'!V3,27)</f>
        <v>#REF!</v>
      </c>
      <c r="Q43" s="112">
        <f>X43</f>
        <v>0</v>
      </c>
      <c r="R43" s="113"/>
      <c r="S43" s="113"/>
      <c r="T43" s="114"/>
      <c r="U43" s="25"/>
      <c r="V43" s="8" t="e">
        <v>#REF!</v>
      </c>
    </row>
    <row r="44" spans="1:36" ht="24" customHeight="1" x14ac:dyDescent="0.3">
      <c r="A44" s="115" t="str">
        <f>"Note du "&amp;E3</f>
        <v>Note du semestre 5</v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70" t="str">
        <f>IF(SUM(Y13:Y40)=0,ROUND(AVERAGE(AG13:AJ40)*2,0)/2,"!!")</f>
        <v>!!</v>
      </c>
      <c r="R44" s="71"/>
      <c r="S44" s="71"/>
      <c r="T44" s="71"/>
      <c r="U44" s="72"/>
      <c r="Y44" s="12"/>
    </row>
    <row r="45" spans="1:36" ht="24" customHeight="1" thickBot="1" x14ac:dyDescent="0.35">
      <c r="A45" s="117"/>
      <c r="B45" s="118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73"/>
      <c r="R45" s="74"/>
      <c r="S45" s="74"/>
      <c r="T45" s="74"/>
      <c r="U45" s="75"/>
    </row>
    <row r="46" spans="1:36" ht="17.5" hidden="1" x14ac:dyDescent="0.3">
      <c r="A46" s="13"/>
      <c r="B46" s="10"/>
      <c r="C46" s="10"/>
      <c r="D46" s="10"/>
      <c r="E46" s="10"/>
      <c r="F46" s="10"/>
      <c r="G46" s="10"/>
      <c r="H46" s="10"/>
      <c r="J46" s="80" t="s">
        <v>33</v>
      </c>
      <c r="K46" s="80"/>
      <c r="L46" s="80"/>
      <c r="M46" s="80"/>
      <c r="N46" s="80"/>
      <c r="O46" s="80"/>
      <c r="P46" s="13">
        <f>(SUM(V13:V40)-V36-V31-V30-V24-V25-V17-V18-V35)/0.8*4</f>
        <v>80.000000000000028</v>
      </c>
      <c r="Q46" s="120" t="s">
        <v>34</v>
      </c>
      <c r="R46" s="121"/>
      <c r="S46" s="122" t="e">
        <f>ROUND(P47/P46*5+1,1)</f>
        <v>#REF!</v>
      </c>
      <c r="T46" s="123"/>
      <c r="U46" s="26"/>
    </row>
    <row r="47" spans="1:36" ht="17.5" hidden="1" x14ac:dyDescent="0.3">
      <c r="A47" s="13"/>
      <c r="B47" s="10"/>
      <c r="C47" s="10"/>
      <c r="D47" s="10"/>
      <c r="E47" s="10"/>
      <c r="F47" s="10"/>
      <c r="G47" s="10"/>
      <c r="H47" s="10"/>
      <c r="I47" s="27"/>
      <c r="J47" s="80" t="s">
        <v>35</v>
      </c>
      <c r="K47" s="80"/>
      <c r="L47" s="80"/>
      <c r="M47" s="80"/>
      <c r="N47" s="80"/>
      <c r="O47" s="80"/>
      <c r="P47" s="13" t="e">
        <f>COUNTIF(X13:X40,"=A")*#REF!+COUNTIF(X13:X40,"=B")*#REF!+COUNTIF(X13:X40,"=C")*#REF!+COUNTIF(X13:X40,"=D")*#REF!</f>
        <v>#REF!</v>
      </c>
      <c r="Q47" s="120"/>
      <c r="R47" s="121"/>
      <c r="S47" s="122"/>
      <c r="T47" s="123"/>
      <c r="U47" s="26"/>
    </row>
    <row r="48" spans="1:36" ht="24" customHeight="1" thickBot="1" x14ac:dyDescent="0.35">
      <c r="A48" s="13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6"/>
      <c r="P48" s="6"/>
      <c r="Q48" s="13"/>
      <c r="R48" s="13"/>
      <c r="S48" s="13"/>
      <c r="T48" s="13"/>
      <c r="U48" s="13"/>
      <c r="V48" s="8">
        <v>0.8</v>
      </c>
      <c r="W48" s="8">
        <f>MAX(W49:W51)</f>
        <v>0.8</v>
      </c>
      <c r="X48" s="8">
        <f t="shared" ref="X48:X52" si="28">IF(AD$5=1,V48,W48)</f>
        <v>0.8</v>
      </c>
    </row>
    <row r="49" spans="1:29" ht="15" customHeight="1" thickBot="1" x14ac:dyDescent="0.35">
      <c r="A49" s="102" t="s">
        <v>98</v>
      </c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28" t="s">
        <v>21</v>
      </c>
      <c r="R49" s="29" t="s">
        <v>22</v>
      </c>
      <c r="S49" s="29" t="s">
        <v>23</v>
      </c>
      <c r="T49" s="30" t="s">
        <v>24</v>
      </c>
      <c r="U49" s="53" t="s">
        <v>61</v>
      </c>
      <c r="V49" s="8">
        <v>0.8</v>
      </c>
      <c r="W49" s="8">
        <f>MAX(W50:W52)</f>
        <v>0.8</v>
      </c>
      <c r="X49" s="8">
        <f t="shared" si="28"/>
        <v>0.8</v>
      </c>
      <c r="Y49" s="12"/>
      <c r="Z49" s="12"/>
      <c r="AA49" s="12"/>
      <c r="AB49" s="12"/>
      <c r="AC49" s="12"/>
    </row>
    <row r="50" spans="1:29" ht="24" customHeight="1" thickBot="1" x14ac:dyDescent="0.35">
      <c r="A50" s="31" t="s">
        <v>38</v>
      </c>
      <c r="B50" s="95" t="s">
        <v>86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50"/>
      <c r="R50" s="4"/>
      <c r="S50" s="4"/>
      <c r="T50" s="4"/>
      <c r="U50" s="4"/>
      <c r="V50" s="8">
        <v>0.8</v>
      </c>
      <c r="W50" s="8">
        <f t="shared" ref="W50:W52" si="29">IF(COUNTBLANK(U50)&lt;&gt;0,1,0)*V50</f>
        <v>0.8</v>
      </c>
      <c r="X50" s="8">
        <f t="shared" si="28"/>
        <v>0.8</v>
      </c>
      <c r="Y50" s="12">
        <f t="shared" ref="Y50:Y52" si="30">IF(COUNTBLANK(Q50:U50)=4,0,1)</f>
        <v>1</v>
      </c>
      <c r="Z50" s="12">
        <f>Y50</f>
        <v>1</v>
      </c>
      <c r="AA50" s="12">
        <f t="shared" ref="AA50:AC50" si="31">Z50</f>
        <v>1</v>
      </c>
      <c r="AB50" s="12">
        <f t="shared" si="31"/>
        <v>1</v>
      </c>
      <c r="AC50" s="12">
        <f t="shared" si="31"/>
        <v>1</v>
      </c>
    </row>
    <row r="51" spans="1:29" ht="24" customHeight="1" thickBot="1" x14ac:dyDescent="0.35">
      <c r="A51" s="21" t="s">
        <v>39</v>
      </c>
      <c r="B51" s="95" t="s">
        <v>87</v>
      </c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51"/>
      <c r="R51" s="4"/>
      <c r="S51" s="4"/>
      <c r="T51" s="4"/>
      <c r="U51" s="4"/>
      <c r="V51" s="8">
        <v>0.8</v>
      </c>
      <c r="W51" s="8">
        <f t="shared" si="29"/>
        <v>0.8</v>
      </c>
      <c r="X51" s="8">
        <f t="shared" si="28"/>
        <v>0.8</v>
      </c>
      <c r="Y51" s="12">
        <f t="shared" si="30"/>
        <v>1</v>
      </c>
      <c r="Z51" s="12">
        <f t="shared" ref="Z51:AC52" si="32">Y51</f>
        <v>1</v>
      </c>
      <c r="AA51" s="12">
        <f t="shared" si="32"/>
        <v>1</v>
      </c>
      <c r="AB51" s="12">
        <f t="shared" si="32"/>
        <v>1</v>
      </c>
      <c r="AC51" s="12">
        <f t="shared" si="32"/>
        <v>1</v>
      </c>
    </row>
    <row r="52" spans="1:29" ht="24" customHeight="1" thickBot="1" x14ac:dyDescent="0.35">
      <c r="A52" s="21" t="s">
        <v>40</v>
      </c>
      <c r="B52" s="95" t="s">
        <v>88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52"/>
      <c r="R52" s="4"/>
      <c r="S52" s="4"/>
      <c r="T52" s="4"/>
      <c r="U52" s="4"/>
      <c r="V52" s="8">
        <v>0.8</v>
      </c>
      <c r="W52" s="8">
        <f t="shared" si="29"/>
        <v>0.8</v>
      </c>
      <c r="X52" s="8">
        <f t="shared" si="28"/>
        <v>0.8</v>
      </c>
      <c r="Y52" s="12">
        <f t="shared" si="30"/>
        <v>1</v>
      </c>
      <c r="Z52" s="12">
        <f t="shared" si="32"/>
        <v>1</v>
      </c>
      <c r="AA52" s="12">
        <f t="shared" si="32"/>
        <v>1</v>
      </c>
      <c r="AB52" s="12">
        <f t="shared" si="32"/>
        <v>1</v>
      </c>
      <c r="AC52" s="12">
        <f t="shared" si="32"/>
        <v>1</v>
      </c>
    </row>
    <row r="53" spans="1:29" ht="28.5" hidden="1" customHeight="1" thickBot="1" x14ac:dyDescent="0.35">
      <c r="A53" s="18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3"/>
      <c r="R53" s="33"/>
      <c r="S53" s="33"/>
      <c r="T53" s="33"/>
      <c r="U53" s="33"/>
    </row>
    <row r="54" spans="1:29" ht="21" customHeight="1" x14ac:dyDescent="0.3">
      <c r="A54" s="18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3"/>
      <c r="R54" s="33"/>
      <c r="S54" s="33"/>
      <c r="T54" s="33"/>
      <c r="U54" s="33"/>
    </row>
    <row r="55" spans="1:29" ht="14.5" customHeight="1" thickBot="1" x14ac:dyDescent="0.35">
      <c r="A55" s="102" t="s">
        <v>41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3"/>
      <c r="R55" s="13"/>
      <c r="S55" s="13"/>
      <c r="T55" s="6"/>
      <c r="U55" s="34"/>
    </row>
    <row r="56" spans="1:29" ht="95" customHeight="1" thickBot="1" x14ac:dyDescent="0.35">
      <c r="A56" s="77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9"/>
    </row>
    <row r="57" spans="1:29" ht="14.5" thickBot="1" x14ac:dyDescent="0.35">
      <c r="A57" s="102" t="s">
        <v>48</v>
      </c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3"/>
      <c r="R57" s="13"/>
      <c r="S57" s="13"/>
      <c r="T57" s="6"/>
      <c r="U57" s="34"/>
    </row>
    <row r="58" spans="1:29" ht="95.5" customHeight="1" thickBot="1" x14ac:dyDescent="0.35">
      <c r="A58" s="77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9"/>
    </row>
    <row r="60" spans="1:29" hidden="1" x14ac:dyDescent="0.3">
      <c r="A60" s="35"/>
    </row>
    <row r="61" spans="1:29" x14ac:dyDescent="0.3">
      <c r="A61" s="36" t="s">
        <v>42</v>
      </c>
      <c r="B61" s="36"/>
      <c r="C61" s="36"/>
      <c r="D61" s="36"/>
      <c r="E61" s="36"/>
      <c r="F61" s="36"/>
      <c r="G61" s="36"/>
      <c r="H61" s="36"/>
    </row>
    <row r="62" spans="1:29" x14ac:dyDescent="0.3">
      <c r="A62" s="36"/>
      <c r="B62" s="36"/>
      <c r="C62" s="36"/>
      <c r="D62" s="36"/>
      <c r="E62" s="36"/>
      <c r="F62" s="36"/>
      <c r="G62" s="36"/>
      <c r="H62" s="36"/>
    </row>
    <row r="63" spans="1:29" x14ac:dyDescent="0.3">
      <c r="A63" s="37" t="s">
        <v>43</v>
      </c>
      <c r="B63" s="36"/>
      <c r="C63" s="36"/>
      <c r="D63" s="36"/>
      <c r="E63" s="36"/>
      <c r="H63" s="36"/>
      <c r="K63" s="36" t="s">
        <v>44</v>
      </c>
      <c r="L63" s="36"/>
    </row>
    <row r="64" spans="1:29" x14ac:dyDescent="0.3">
      <c r="A64" s="36"/>
      <c r="B64" s="36"/>
      <c r="C64" s="36"/>
      <c r="D64" s="36"/>
      <c r="E64" s="36"/>
      <c r="H64" s="36"/>
      <c r="K64" s="36"/>
      <c r="L64" s="36"/>
    </row>
    <row r="65" spans="1:17" x14ac:dyDescent="0.3">
      <c r="A65" s="38"/>
      <c r="B65" s="38"/>
      <c r="C65" s="38"/>
      <c r="D65" s="38"/>
      <c r="E65" s="38"/>
      <c r="F65" s="38"/>
      <c r="G65" s="38"/>
      <c r="H65" s="38"/>
      <c r="K65" s="38"/>
      <c r="L65" s="38"/>
      <c r="M65" s="38"/>
      <c r="N65" s="38"/>
      <c r="O65" s="38"/>
      <c r="P65" s="38"/>
      <c r="Q65" s="38"/>
    </row>
    <row r="66" spans="1:17" hidden="1" x14ac:dyDescent="0.3">
      <c r="A66" s="124"/>
      <c r="B66" s="124"/>
      <c r="C66" s="124"/>
      <c r="D66" s="124"/>
      <c r="E66" s="36"/>
      <c r="H66" s="36"/>
      <c r="K66" s="36"/>
      <c r="L66" s="36"/>
    </row>
    <row r="67" spans="1:17" hidden="1" x14ac:dyDescent="0.3">
      <c r="A67" s="36"/>
      <c r="B67" s="36"/>
      <c r="C67" s="36"/>
      <c r="D67" s="36"/>
      <c r="E67" s="36"/>
      <c r="H67" s="36"/>
      <c r="K67" s="36"/>
      <c r="L67" s="36"/>
    </row>
    <row r="68" spans="1:17" hidden="1" x14ac:dyDescent="0.3">
      <c r="A68" s="36"/>
      <c r="B68" s="36"/>
      <c r="C68" s="36"/>
      <c r="D68" s="36"/>
      <c r="E68" s="36"/>
      <c r="H68" s="36"/>
      <c r="K68" s="36"/>
      <c r="L68" s="36"/>
    </row>
    <row r="69" spans="1:17" hidden="1" x14ac:dyDescent="0.3">
      <c r="A69" s="36"/>
      <c r="B69" s="39"/>
      <c r="E69" s="39"/>
      <c r="K69" s="36"/>
      <c r="L69" s="39"/>
    </row>
    <row r="70" spans="1:17" hidden="1" x14ac:dyDescent="0.3">
      <c r="A70" s="38"/>
      <c r="B70" s="38"/>
      <c r="C70" s="38"/>
      <c r="D70" s="38"/>
      <c r="E70" s="38"/>
      <c r="F70" s="38"/>
      <c r="G70" s="38"/>
      <c r="H70" s="38"/>
      <c r="K70" s="36"/>
      <c r="L70" s="36"/>
    </row>
    <row r="71" spans="1:17" hidden="1" x14ac:dyDescent="0.3">
      <c r="G71" s="40"/>
    </row>
    <row r="72" spans="1:17" hidden="1" x14ac:dyDescent="0.3"/>
  </sheetData>
  <sheetProtection sheet="1" formatRows="0" selectLockedCells="1"/>
  <mergeCells count="67">
    <mergeCell ref="O1:T1"/>
    <mergeCell ref="E3:P3"/>
    <mergeCell ref="Q3:T3"/>
    <mergeCell ref="A4:H4"/>
    <mergeCell ref="U4:U11"/>
    <mergeCell ref="A5:E5"/>
    <mergeCell ref="F5:P5"/>
    <mergeCell ref="Q5:Q11"/>
    <mergeCell ref="R5:R11"/>
    <mergeCell ref="S5:S11"/>
    <mergeCell ref="AJ5:AJ11"/>
    <mergeCell ref="A6:E6"/>
    <mergeCell ref="F6:P6"/>
    <mergeCell ref="A7:E7"/>
    <mergeCell ref="F7:P7"/>
    <mergeCell ref="A8:E8"/>
    <mergeCell ref="B14:P14"/>
    <mergeCell ref="T5:T11"/>
    <mergeCell ref="AG5:AG11"/>
    <mergeCell ref="AH5:AH11"/>
    <mergeCell ref="AI5:AI11"/>
    <mergeCell ref="F8:P8"/>
    <mergeCell ref="A9:E9"/>
    <mergeCell ref="F9:P9"/>
    <mergeCell ref="A12:P12"/>
    <mergeCell ref="B13:P13"/>
    <mergeCell ref="B28:P28"/>
    <mergeCell ref="B15:P15"/>
    <mergeCell ref="B16:P16"/>
    <mergeCell ref="A18:P18"/>
    <mergeCell ref="B19:P19"/>
    <mergeCell ref="B20:P20"/>
    <mergeCell ref="B21:P21"/>
    <mergeCell ref="B22:P22"/>
    <mergeCell ref="B23:P23"/>
    <mergeCell ref="A25:P25"/>
    <mergeCell ref="B26:P26"/>
    <mergeCell ref="B27:P27"/>
    <mergeCell ref="Q42:T42"/>
    <mergeCell ref="B29:P29"/>
    <mergeCell ref="A31:T31"/>
    <mergeCell ref="B32:P32"/>
    <mergeCell ref="B33:P33"/>
    <mergeCell ref="B34:P34"/>
    <mergeCell ref="A36:P36"/>
    <mergeCell ref="B37:P37"/>
    <mergeCell ref="B38:P38"/>
    <mergeCell ref="B39:P39"/>
    <mergeCell ref="B40:P40"/>
    <mergeCell ref="A42:O42"/>
    <mergeCell ref="A43:O43"/>
    <mergeCell ref="Q43:T43"/>
    <mergeCell ref="A44:P45"/>
    <mergeCell ref="Q44:U45"/>
    <mergeCell ref="J46:O46"/>
    <mergeCell ref="Q46:R47"/>
    <mergeCell ref="S46:T47"/>
    <mergeCell ref="J47:O47"/>
    <mergeCell ref="A57:P57"/>
    <mergeCell ref="A58:U58"/>
    <mergeCell ref="A66:D66"/>
    <mergeCell ref="A49:P49"/>
    <mergeCell ref="B50:P50"/>
    <mergeCell ref="B51:P51"/>
    <mergeCell ref="B52:P52"/>
    <mergeCell ref="A55:P55"/>
    <mergeCell ref="A56:U56"/>
  </mergeCells>
  <conditionalFormatting sqref="A56 A58">
    <cfRule type="cellIs" dxfId="9" priority="14" operator="equal">
      <formula>""</formula>
    </cfRule>
  </conditionalFormatting>
  <conditionalFormatting sqref="A13:P30 A31 A32:P52">
    <cfRule type="expression" dxfId="8" priority="2" stopIfTrue="1">
      <formula>$U13="x"</formula>
    </cfRule>
  </conditionalFormatting>
  <conditionalFormatting sqref="E3:P3">
    <cfRule type="cellIs" dxfId="7" priority="13" operator="equal">
      <formula>""</formula>
    </cfRule>
  </conditionalFormatting>
  <conditionalFormatting sqref="F5:P9">
    <cfRule type="cellIs" dxfId="6" priority="5" operator="equal">
      <formula>""</formula>
    </cfRule>
  </conditionalFormatting>
  <conditionalFormatting sqref="Q13:U16">
    <cfRule type="expression" dxfId="5" priority="1">
      <formula>IF(Y13=1,1,0)</formula>
    </cfRule>
  </conditionalFormatting>
  <conditionalFormatting sqref="Q19:U23">
    <cfRule type="expression" dxfId="4" priority="11">
      <formula>IF(Y19=1,1,0)</formula>
    </cfRule>
  </conditionalFormatting>
  <conditionalFormatting sqref="Q26:U29">
    <cfRule type="expression" dxfId="3" priority="10">
      <formula>IF(Y26=1,1,0)</formula>
    </cfRule>
  </conditionalFormatting>
  <conditionalFormatting sqref="Q32:U34">
    <cfRule type="expression" dxfId="2" priority="9">
      <formula>IF(Y32=1,1,0)</formula>
    </cfRule>
  </conditionalFormatting>
  <conditionalFormatting sqref="Q37:U40">
    <cfRule type="expression" dxfId="1" priority="6">
      <formula>IF(Y37=1,1,0)</formula>
    </cfRule>
  </conditionalFormatting>
  <conditionalFormatting sqref="Q50:U52">
    <cfRule type="expression" dxfId="0" priority="7">
      <formula>IF(Y50=1,1,0)</formula>
    </cfRule>
  </conditionalFormatting>
  <dataValidations disablePrompts="1" count="1">
    <dataValidation type="list" allowBlank="1" showInputMessage="1" showErrorMessage="1" sqref="Q3:U3" xr:uid="{0A8D33B0-C892-41B0-91B1-F4F9E46FAF64}">
      <formula1>#REF!</formula1>
    </dataValidation>
  </dataValidations>
  <pageMargins left="0.7" right="0.7" top="1.4166666666666667" bottom="0.85416666666666663" header="0.3" footer="0.3"/>
  <pageSetup paperSize="9" orientation="portrait" r:id="rId1"/>
  <headerFooter differentFirst="1">
    <firstHeader xml:space="preserve">&amp;LInclure logo de l'entreprise
</firstHeader>
  </headerFooter>
  <rowBreaks count="1" manualBreakCount="1">
    <brk id="3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21E8F-26A6-42EC-9313-4BBDEAC53BD4}">
  <sheetPr codeName="Feuil13"/>
  <dimension ref="A2:G45"/>
  <sheetViews>
    <sheetView workbookViewId="0">
      <selection activeCell="I29" sqref="I29"/>
    </sheetView>
  </sheetViews>
  <sheetFormatPr baseColWidth="10" defaultRowHeight="14.5" x14ac:dyDescent="0.35"/>
  <cols>
    <col min="1" max="1" width="37.7265625" customWidth="1"/>
    <col min="2" max="2" width="15.81640625" customWidth="1"/>
  </cols>
  <sheetData>
    <row r="2" spans="1:7" x14ac:dyDescent="0.35">
      <c r="A2" s="1"/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</row>
    <row r="3" spans="1:7" x14ac:dyDescent="0.35">
      <c r="A3" s="1" t="e">
        <f>#REF!</f>
        <v>#REF!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</row>
    <row r="4" spans="1:7" x14ac:dyDescent="0.35">
      <c r="A4" s="1" t="e">
        <f>#REF!</f>
        <v>#REF!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</row>
    <row r="5" spans="1:7" x14ac:dyDescent="0.35">
      <c r="A5" s="1" t="e">
        <f>#REF!</f>
        <v>#REF!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</row>
    <row r="6" spans="1:7" x14ac:dyDescent="0.35">
      <c r="A6" s="1" t="e">
        <f>#REF!</f>
        <v>#REF!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</row>
    <row r="7" spans="1:7" x14ac:dyDescent="0.35">
      <c r="A7" s="1" t="e">
        <f>#REF!</f>
        <v>#REF!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</row>
    <row r="8" spans="1:7" x14ac:dyDescent="0.35">
      <c r="A8" s="1" t="e">
        <f>#REF!</f>
        <v>#REF!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</row>
    <row r="9" spans="1:7" x14ac:dyDescent="0.35">
      <c r="A9" s="1" t="e">
        <f>#REF!</f>
        <v>#REF!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</row>
    <row r="10" spans="1:7" x14ac:dyDescent="0.35">
      <c r="A10" s="1" t="e">
        <f>#REF!</f>
        <v>#REF!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</row>
    <row r="11" spans="1:7" x14ac:dyDescent="0.35">
      <c r="A11" s="1" t="e">
        <f>#REF!</f>
        <v>#REF!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</row>
    <row r="12" spans="1:7" x14ac:dyDescent="0.35">
      <c r="A12" s="1" t="e">
        <f>#REF!</f>
        <v>#REF!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</row>
    <row r="13" spans="1:7" x14ac:dyDescent="0.35">
      <c r="A13" s="1" t="e">
        <f>#REF!</f>
        <v>#REF!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</row>
    <row r="14" spans="1:7" x14ac:dyDescent="0.35">
      <c r="A14" s="1" t="e">
        <f>#REF!</f>
        <v>#REF!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</row>
    <row r="15" spans="1:7" x14ac:dyDescent="0.35">
      <c r="A15" s="1" t="e">
        <f>#REF!</f>
        <v>#REF!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</row>
    <row r="16" spans="1:7" x14ac:dyDescent="0.35">
      <c r="A16" s="1" t="e">
        <f>#REF!</f>
        <v>#REF!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</row>
    <row r="17" spans="1:7" x14ac:dyDescent="0.35">
      <c r="A17" s="1" t="e">
        <f>#REF!</f>
        <v>#REF!</v>
      </c>
      <c r="B17" s="1" t="e">
        <f>#REF!</f>
        <v>#REF!</v>
      </c>
      <c r="C17" s="1" t="e">
        <f>#REF!</f>
        <v>#REF!</v>
      </c>
      <c r="D17" s="1" t="e">
        <f>#REF!</f>
        <v>#REF!</v>
      </c>
      <c r="E17" s="1" t="e">
        <f>#REF!</f>
        <v>#REF!</v>
      </c>
      <c r="F17" s="1" t="e">
        <f>#REF!</f>
        <v>#REF!</v>
      </c>
      <c r="G17" s="1" t="e">
        <f>#REF!</f>
        <v>#REF!</v>
      </c>
    </row>
    <row r="18" spans="1:7" x14ac:dyDescent="0.35">
      <c r="A18" s="1" t="e">
        <f>#REF!</f>
        <v>#REF!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</row>
    <row r="19" spans="1:7" x14ac:dyDescent="0.35">
      <c r="A19" s="1" t="e">
        <f>#REF!</f>
        <v>#REF!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</row>
    <row r="20" spans="1:7" x14ac:dyDescent="0.35">
      <c r="A20" s="1" t="e">
        <f>#REF!</f>
        <v>#REF!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</row>
    <row r="21" spans="1:7" x14ac:dyDescent="0.35">
      <c r="A21" s="1" t="e">
        <f>#REF!</f>
        <v>#REF!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</row>
    <row r="22" spans="1:7" x14ac:dyDescent="0.35">
      <c r="A22" s="1" t="e">
        <f>#REF!</f>
        <v>#REF!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</row>
    <row r="23" spans="1:7" x14ac:dyDescent="0.35">
      <c r="A23" s="1" t="e">
        <f>#REF!</f>
        <v>#REF!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</row>
    <row r="24" spans="1:7" x14ac:dyDescent="0.35">
      <c r="A24" s="1" t="e">
        <f>#REF!</f>
        <v>#REF!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</row>
    <row r="25" spans="1:7" x14ac:dyDescent="0.35">
      <c r="A25" s="1" t="e">
        <f>#REF!</f>
        <v>#REF!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</row>
    <row r="26" spans="1:7" x14ac:dyDescent="0.35">
      <c r="A26" s="1" t="e">
        <f>#REF!</f>
        <v>#REF!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</row>
    <row r="27" spans="1:7" x14ac:dyDescent="0.35">
      <c r="A27" s="1" t="e">
        <f>#REF!</f>
        <v>#REF!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</row>
    <row r="28" spans="1:7" x14ac:dyDescent="0.35">
      <c r="A28" s="1" t="e">
        <f>#REF!</f>
        <v>#REF!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</row>
    <row r="29" spans="1:7" x14ac:dyDescent="0.35">
      <c r="A29" s="1" t="e">
        <f>#REF!</f>
        <v>#REF!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</row>
    <row r="30" spans="1:7" x14ac:dyDescent="0.35">
      <c r="A30" s="1" t="e">
        <f>#REF!</f>
        <v>#REF!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</row>
    <row r="31" spans="1:7" x14ac:dyDescent="0.35">
      <c r="A31" s="1" t="e">
        <f>#REF!</f>
        <v>#REF!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</row>
    <row r="32" spans="1:7" x14ac:dyDescent="0.35">
      <c r="A32" s="1" t="e">
        <f>#REF!</f>
        <v>#REF!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</row>
    <row r="33" spans="1:7" x14ac:dyDescent="0.35">
      <c r="A33" s="1" t="e">
        <f>#REF!</f>
        <v>#REF!</v>
      </c>
      <c r="B33" s="1" t="e">
        <f>#REF!</f>
        <v>#REF!</v>
      </c>
      <c r="C33" s="1" t="e">
        <f>#REF!</f>
        <v>#REF!</v>
      </c>
      <c r="D33" s="1" t="e">
        <f>#REF!</f>
        <v>#REF!</v>
      </c>
      <c r="E33" s="1" t="e">
        <f>#REF!</f>
        <v>#REF!</v>
      </c>
      <c r="F33" s="1" t="e">
        <f>#REF!</f>
        <v>#REF!</v>
      </c>
      <c r="G33" s="1" t="e">
        <f>#REF!</f>
        <v>#REF!</v>
      </c>
    </row>
    <row r="34" spans="1:7" x14ac:dyDescent="0.35">
      <c r="A34" s="1" t="e">
        <f>#REF!</f>
        <v>#REF!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</row>
    <row r="35" spans="1:7" x14ac:dyDescent="0.35">
      <c r="A35" s="1" t="e">
        <f>#REF!</f>
        <v>#REF!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</row>
    <row r="36" spans="1:7" x14ac:dyDescent="0.35">
      <c r="A36" s="1" t="e">
        <f>#REF!</f>
        <v>#REF!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</row>
    <row r="37" spans="1:7" x14ac:dyDescent="0.35">
      <c r="A37" s="1" t="e">
        <f>#REF!</f>
        <v>#REF!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</row>
    <row r="38" spans="1:7" x14ac:dyDescent="0.35">
      <c r="A38" s="1" t="e">
        <f>#REF!</f>
        <v>#REF!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</row>
    <row r="39" spans="1:7" x14ac:dyDescent="0.35">
      <c r="A39" s="1" t="e">
        <f>#REF!</f>
        <v>#REF!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</row>
    <row r="40" spans="1:7" x14ac:dyDescent="0.35">
      <c r="A40" s="1" t="e">
        <f>#REF!</f>
        <v>#REF!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</row>
    <row r="41" spans="1:7" x14ac:dyDescent="0.35">
      <c r="A41" t="e">
        <f>#REF!</f>
        <v>#REF!</v>
      </c>
      <c r="B41" s="1" t="e">
        <f>#REF!</f>
        <v>#REF!</v>
      </c>
    </row>
    <row r="42" spans="1:7" x14ac:dyDescent="0.35">
      <c r="A42" t="e">
        <f>#REF!</f>
        <v>#REF!</v>
      </c>
      <c r="B42" s="1" t="e">
        <f>#REF!</f>
        <v>#REF!</v>
      </c>
    </row>
    <row r="43" spans="1:7" x14ac:dyDescent="0.35">
      <c r="A43" t="e">
        <f>#REF!</f>
        <v>#REF!</v>
      </c>
      <c r="B43" s="1" t="e">
        <f>#REF!</f>
        <v>#REF!</v>
      </c>
    </row>
    <row r="44" spans="1:7" x14ac:dyDescent="0.35">
      <c r="A44" t="e">
        <f>#REF!</f>
        <v>#REF!</v>
      </c>
      <c r="B44" s="1" t="e">
        <f>#REF!</f>
        <v>#REF!</v>
      </c>
    </row>
    <row r="45" spans="1:7" x14ac:dyDescent="0.35">
      <c r="A45" t="e">
        <f>#REF!</f>
        <v>#REF!</v>
      </c>
      <c r="B45" s="1" t="e">
        <f>#REF!</f>
        <v>#REF!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a5e8fe-971b-4a9c-b8e5-b128357a707a" xsi:nil="true"/>
    <lcf76f155ced4ddcb4097134ff3c332f xmlns="abb989d3-ae7b-4339-952c-e3f156fc75f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728EAEDA00D1418ED1F4D1A753C4A1" ma:contentTypeVersion="14" ma:contentTypeDescription="Crée un document." ma:contentTypeScope="" ma:versionID="c905e05240f468b3087a64b2ba4a550b">
  <xsd:schema xmlns:xsd="http://www.w3.org/2001/XMLSchema" xmlns:xs="http://www.w3.org/2001/XMLSchema" xmlns:p="http://schemas.microsoft.com/office/2006/metadata/properties" xmlns:ns2="abb989d3-ae7b-4339-952c-e3f156fc75f4" xmlns:ns3="79a5e8fe-971b-4a9c-b8e5-b128357a707a" targetNamespace="http://schemas.microsoft.com/office/2006/metadata/properties" ma:root="true" ma:fieldsID="3cd7d9b4bbee165d21a565fc19ed61db" ns2:_="" ns3:_="">
    <xsd:import namespace="abb989d3-ae7b-4339-952c-e3f156fc75f4"/>
    <xsd:import namespace="79a5e8fe-971b-4a9c-b8e5-b128357a70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989d3-ae7b-4339-952c-e3f156fc75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2d6bbf82-059b-4f28-9a20-fb972382e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a5e8fe-971b-4a9c-b8e5-b128357a707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100968b-5bf6-4fd0-8780-2d0445ee9004}" ma:internalName="TaxCatchAll" ma:showField="CatchAllData" ma:web="79a5e8fe-971b-4a9c-b8e5-b128357a70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41D083-EB3E-4D54-B87D-4FE2A4FB5B71}">
  <ds:schemaRefs>
    <ds:schemaRef ds:uri="http://schemas.microsoft.com/office/2006/metadata/properties"/>
    <ds:schemaRef ds:uri="http://schemas.microsoft.com/office/infopath/2007/PartnerControls"/>
    <ds:schemaRef ds:uri="79a5e8fe-971b-4a9c-b8e5-b128357a707a"/>
    <ds:schemaRef ds:uri="abb989d3-ae7b-4339-952c-e3f156fc75f4"/>
  </ds:schemaRefs>
</ds:datastoreItem>
</file>

<file path=customXml/itemProps2.xml><?xml version="1.0" encoding="utf-8"?>
<ds:datastoreItem xmlns:ds="http://schemas.openxmlformats.org/officeDocument/2006/customXml" ds:itemID="{FA886BB8-2B12-4710-9B29-59F1DB772F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99E638-5437-4308-A5E8-C0EDC5EBF6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b989d3-ae7b-4339-952c-e3f156fc75f4"/>
    <ds:schemaRef ds:uri="79a5e8fe-971b-4a9c-b8e5-b128357a70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Master</vt:lpstr>
      <vt:lpstr>Instructions</vt:lpstr>
      <vt:lpstr>semestre 4</vt:lpstr>
      <vt:lpstr>semestre 5</vt:lpstr>
      <vt:lpstr>Recap_notes</vt:lpstr>
      <vt:lpstr>'semestre 4'!Zone_d_impression</vt:lpstr>
      <vt:lpstr>'semestre 5'!Zone_d_impression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Jérôme Brouchoud</dc:creator>
  <cp:lastModifiedBy>Jérôme Brouchoud</cp:lastModifiedBy>
  <cp:lastPrinted>2026-03-25T13:40:58Z</cp:lastPrinted>
  <dcterms:created xsi:type="dcterms:W3CDTF">2023-07-01T08:20:51Z</dcterms:created>
  <dcterms:modified xsi:type="dcterms:W3CDTF">2026-03-25T13:45:59Z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0x010100D6728EAEDA00D1418ED1F4D1A753C4A1</vt:lpwstr>
  </property>
</Properties>
</file>